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Meu Drive\ANUARIO\e67620\"/>
    </mc:Choice>
  </mc:AlternateContent>
  <xr:revisionPtr revIDLastSave="0" documentId="13_ncr:1_{2D3EB8CB-BF1F-47E0-8D62-F0F570B7E3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cked specimens" sheetId="4" r:id="rId1"/>
    <sheet name="Total Abundance" sheetId="7" r:id="rId2"/>
    <sheet name="Relative Abundance" sheetId="3" r:id="rId3"/>
    <sheet name="Shannon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gCHWUjZ5SUTTsmVDynqou9+SUzww=="/>
    </ext>
  </extLst>
</workbook>
</file>

<file path=xl/calcChain.xml><?xml version="1.0" encoding="utf-8"?>
<calcChain xmlns="http://schemas.openxmlformats.org/spreadsheetml/2006/main">
  <c r="C62" i="4" l="1"/>
  <c r="B64" i="7" l="1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I24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C88" i="4" l="1"/>
  <c r="C86" i="4"/>
  <c r="C84" i="4"/>
  <c r="C82" i="4"/>
  <c r="C80" i="4"/>
  <c r="C78" i="4"/>
  <c r="C72" i="4"/>
  <c r="C70" i="4"/>
  <c r="C67" i="4"/>
  <c r="C66" i="4"/>
  <c r="C65" i="4"/>
  <c r="C64" i="4"/>
  <c r="C63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J27" i="4"/>
  <c r="C74" i="4" s="1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27" i="4" l="1"/>
  <c r="C69" i="4" s="1"/>
  <c r="C73" i="4" s="1"/>
  <c r="C76" i="4" s="1"/>
  <c r="C87" i="4" l="1"/>
  <c r="C83" i="4"/>
  <c r="C75" i="4"/>
  <c r="C79" i="4"/>
  <c r="C85" i="4"/>
  <c r="C89" i="4"/>
  <c r="C81" i="4"/>
  <c r="C71" i="4"/>
  <c r="C77" i="4" s="1"/>
</calcChain>
</file>

<file path=xl/sharedStrings.xml><?xml version="1.0" encoding="utf-8"?>
<sst xmlns="http://schemas.openxmlformats.org/spreadsheetml/2006/main" count="206" uniqueCount="49">
  <si>
    <t>Sample</t>
  </si>
  <si>
    <t>Status</t>
  </si>
  <si>
    <t>Damonella grandiensis</t>
  </si>
  <si>
    <t>Ostrac. Indet.</t>
  </si>
  <si>
    <t>barren</t>
  </si>
  <si>
    <t>analysed</t>
  </si>
  <si>
    <t>Megaspores</t>
  </si>
  <si>
    <t>Microcarpolithes hexagonalis</t>
  </si>
  <si>
    <t>Gastropoda</t>
  </si>
  <si>
    <t>Fish fragments</t>
  </si>
  <si>
    <t>Foraminifera</t>
  </si>
  <si>
    <t>Damonella spp.</t>
  </si>
  <si>
    <r>
      <rPr>
        <i/>
        <sz val="11"/>
        <color theme="1"/>
        <rFont val="Arial"/>
      </rPr>
      <t>Damonella</t>
    </r>
    <r>
      <rPr>
        <sz val="11"/>
        <color theme="1"/>
        <rFont val="Arial"/>
      </rPr>
      <t xml:space="preserve"> spp.</t>
    </r>
  </si>
  <si>
    <t>TOTAL</t>
  </si>
  <si>
    <t>Candonidae</t>
  </si>
  <si>
    <t>Candonidae %</t>
  </si>
  <si>
    <t>Cyprididae</t>
  </si>
  <si>
    <t>Cyprididae %</t>
  </si>
  <si>
    <t>Other</t>
  </si>
  <si>
    <t>Other %</t>
  </si>
  <si>
    <t>Damonella %</t>
  </si>
  <si>
    <t>Damonella grandiensis %</t>
  </si>
  <si>
    <t>Damonella spp. %</t>
  </si>
  <si>
    <t>Shannon</t>
  </si>
  <si>
    <t>Indeterminados</t>
  </si>
  <si>
    <t xml:space="preserve">Damonella </t>
  </si>
  <si>
    <r>
      <rPr>
        <i/>
        <sz val="11"/>
        <color theme="1"/>
        <rFont val="Calibri"/>
        <family val="2"/>
        <scheme val="minor"/>
      </rPr>
      <t>Damonella</t>
    </r>
    <r>
      <rPr>
        <sz val="11"/>
        <color theme="1"/>
        <rFont val="Calibri"/>
        <scheme val="minor"/>
      </rPr>
      <t xml:space="preserve"> spp.</t>
    </r>
  </si>
  <si>
    <r>
      <rPr>
        <i/>
        <sz val="11"/>
        <color theme="1"/>
        <rFont val="Arial"/>
        <family val="2"/>
      </rPr>
      <t>Damonella</t>
    </r>
    <r>
      <rPr>
        <sz val="11"/>
        <color theme="1"/>
        <rFont val="Arial"/>
        <family val="2"/>
      </rPr>
      <t xml:space="preserve"> spp.</t>
    </r>
  </si>
  <si>
    <t>Abundance</t>
  </si>
  <si>
    <t>Pattersoncypris micropapillosa</t>
  </si>
  <si>
    <t>Pattersoncypris symmetrica</t>
  </si>
  <si>
    <t>Pattersoncypris spp.</t>
  </si>
  <si>
    <t>Pattersoncypris %</t>
  </si>
  <si>
    <t xml:space="preserve">Pattersoncypris </t>
  </si>
  <si>
    <t>Pattersoncypris micropapillosa %</t>
  </si>
  <si>
    <t>Pattersoncypris symmetrica %</t>
  </si>
  <si>
    <t>Pattersoncypris spp. %</t>
  </si>
  <si>
    <t>PICKED FRACTION</t>
  </si>
  <si>
    <t>Family</t>
  </si>
  <si>
    <t>Genus</t>
  </si>
  <si>
    <t>Species</t>
  </si>
  <si>
    <t>Indeterminate</t>
  </si>
  <si>
    <t>Ostracods (2-CO-1-MA)</t>
  </si>
  <si>
    <t>Pattersoncypris sp.</t>
  </si>
  <si>
    <t>Pattersoncypris sp. %</t>
  </si>
  <si>
    <r>
      <rPr>
        <i/>
        <sz val="11"/>
        <color theme="1"/>
        <rFont val="Arial"/>
        <family val="2"/>
      </rPr>
      <t>Pattersoncypris</t>
    </r>
    <r>
      <rPr>
        <sz val="11"/>
        <color theme="1"/>
        <rFont val="Arial"/>
      </rPr>
      <t xml:space="preserve"> spp.</t>
    </r>
  </si>
  <si>
    <r>
      <rPr>
        <i/>
        <sz val="11"/>
        <color theme="1"/>
        <rFont val="Arial"/>
        <family val="2"/>
      </rPr>
      <t>Damonella</t>
    </r>
    <r>
      <rPr>
        <sz val="11"/>
        <color theme="1"/>
        <rFont val="Arial"/>
      </rPr>
      <t xml:space="preserve"> spp.</t>
    </r>
  </si>
  <si>
    <t>DOI: https://doi.org/10.11137/1982-3908_2025_48_67620</t>
  </si>
  <si>
    <t>Anu. Inst. Geociênc., Rio de Janeiro, vol. 48, 2025, e67620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</si>
</sst>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??/???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i/>
      <sz val="11"/>
      <color theme="1"/>
      <name val="Arial"/>
    </font>
    <font>
      <sz val="11"/>
      <color theme="1"/>
      <name val="Calibri"/>
    </font>
    <font>
      <sz val="11"/>
      <name val="Calibri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4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8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/>
    <xf numFmtId="0" fontId="5" fillId="0" borderId="1" xfId="0" applyFont="1" applyBorder="1"/>
    <xf numFmtId="0" fontId="2" fillId="0" borderId="4" xfId="0" applyFon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 vertical="center"/>
    </xf>
    <xf numFmtId="0" fontId="3" fillId="0" borderId="8" xfId="0" applyFont="1" applyBorder="1"/>
    <xf numFmtId="2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4" fillId="0" borderId="4" xfId="0" applyFont="1" applyBorder="1"/>
    <xf numFmtId="2" fontId="3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10" fillId="0" borderId="4" xfId="0" applyFont="1" applyBorder="1"/>
    <xf numFmtId="0" fontId="9" fillId="0" borderId="4" xfId="0" applyFont="1" applyBorder="1"/>
    <xf numFmtId="0" fontId="5" fillId="0" borderId="4" xfId="0" applyFont="1" applyBorder="1" applyAlignment="1">
      <alignment horizontal="center"/>
    </xf>
    <xf numFmtId="0" fontId="6" fillId="0" borderId="4" xfId="0" applyFont="1" applyBorder="1"/>
    <xf numFmtId="0" fontId="5" fillId="0" borderId="6" xfId="0" applyFont="1" applyBorder="1" applyAlignment="1">
      <alignment horizontal="center"/>
    </xf>
    <xf numFmtId="0" fontId="6" fillId="0" borderId="7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13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/>
    <xf numFmtId="0" fontId="11" fillId="2" borderId="0" xfId="0" applyFont="1" applyFill="1" applyAlignment="1"/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Ostracods </a:t>
            </a:r>
            <a:r>
              <a:rPr lang="pt-BR" baseline="0"/>
              <a:t>(</a:t>
            </a:r>
            <a:r>
              <a:rPr lang="pt-BR"/>
              <a:t>2-CO-1-MA)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D5-44BC-A351-71D22086698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D5-44BC-A351-71D22086698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AD5-44BC-A351-71D22086698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D5-44BC-A351-71D22086698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AD5-44BC-A351-71D22086698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D5-44BC-A351-71D22086698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AD5-44BC-A351-71D220866986}"/>
              </c:ext>
            </c:extLst>
          </c:dPt>
          <c:dLbls>
            <c:dLbl>
              <c:idx val="0"/>
              <c:layout>
                <c:manualLayout>
                  <c:x val="1.6181042671810194E-2"/>
                  <c:y val="3.26804937426299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D5-44BC-A351-71D220866986}"/>
                </c:ext>
              </c:extLst>
            </c:dLbl>
            <c:dLbl>
              <c:idx val="1"/>
              <c:layout>
                <c:manualLayout>
                  <c:x val="1.8073398719896855E-2"/>
                  <c:y val="-3.70986914679143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D5-44BC-A351-71D220866986}"/>
                </c:ext>
              </c:extLst>
            </c:dLbl>
            <c:dLbl>
              <c:idx val="2"/>
              <c:layout>
                <c:manualLayout>
                  <c:x val="2.2087321930762394E-2"/>
                  <c:y val="7.990509338506599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D5-44BC-A351-71D220866986}"/>
                </c:ext>
              </c:extLst>
            </c:dLbl>
            <c:dLbl>
              <c:idx val="3"/>
              <c:layout>
                <c:manualLayout>
                  <c:x val="7.4328184610450371E-3"/>
                  <c:y val="5.78999296283616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D5-44BC-A351-71D220866986}"/>
                </c:ext>
              </c:extLst>
            </c:dLbl>
            <c:dLbl>
              <c:idx val="4"/>
              <c:layout>
                <c:manualLayout>
                  <c:x val="1.6501494818021042E-2"/>
                  <c:y val="8.2920850926242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D5-44BC-A351-71D220866986}"/>
                </c:ext>
              </c:extLst>
            </c:dLbl>
            <c:dLbl>
              <c:idx val="5"/>
              <c:layout>
                <c:manualLayout>
                  <c:x val="3.7575240594925535E-2"/>
                  <c:y val="5.6979804607757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D5-44BC-A351-71D220866986}"/>
                </c:ext>
              </c:extLst>
            </c:dLbl>
            <c:dLbl>
              <c:idx val="6"/>
              <c:layout>
                <c:manualLayout>
                  <c:x val="0.14237369938894096"/>
                  <c:y val="-7.366484080794254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D5-44BC-A351-71D220866986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'Picked specimens'!$G$81:$G$87</c:f>
              <c:strCache>
                <c:ptCount val="7"/>
                <c:pt idx="0">
                  <c:v>Damonella grandiensis</c:v>
                </c:pt>
                <c:pt idx="1">
                  <c:v>Pattersoncypris micropapillosa</c:v>
                </c:pt>
                <c:pt idx="2">
                  <c:v>Pattersoncypris symmetrica</c:v>
                </c:pt>
                <c:pt idx="3">
                  <c:v>Pattersoncypris sp.</c:v>
                </c:pt>
                <c:pt idx="4">
                  <c:v>Pattersoncypris spp.</c:v>
                </c:pt>
                <c:pt idx="5">
                  <c:v>Damonella spp.</c:v>
                </c:pt>
                <c:pt idx="6">
                  <c:v>Indeterminate</c:v>
                </c:pt>
              </c:strCache>
            </c:strRef>
          </c:cat>
          <c:val>
            <c:numRef>
              <c:f>'Picked specimens'!$H$81:$H$87</c:f>
              <c:numCache>
                <c:formatCode>0.00%</c:formatCode>
                <c:ptCount val="7"/>
                <c:pt idx="0">
                  <c:v>0.24650837988826815</c:v>
                </c:pt>
                <c:pt idx="1">
                  <c:v>3.6312849162011177E-2</c:v>
                </c:pt>
                <c:pt idx="2">
                  <c:v>1.7807262569832401E-2</c:v>
                </c:pt>
                <c:pt idx="3">
                  <c:v>2.7932960893854749E-3</c:v>
                </c:pt>
                <c:pt idx="4">
                  <c:v>3.5614525139664802E-2</c:v>
                </c:pt>
                <c:pt idx="5">
                  <c:v>5.7960893854748605E-2</c:v>
                </c:pt>
                <c:pt idx="6">
                  <c:v>0.60300279329608941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5-44BC-A351-71D2208669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0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464820</xdr:colOff>
      <xdr:row>91</xdr:row>
      <xdr:rowOff>0</xdr:rowOff>
    </xdr:from>
    <xdr:to>
      <xdr:col>6</xdr:col>
      <xdr:colOff>1764030</xdr:colOff>
      <xdr:row>115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DBAD8EE-AF3B-4EAF-92C1-FE85889C5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4"/>
  <sheetViews>
    <sheetView tabSelected="1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4.42578125" defaultRowHeight="15" customHeight="1" x14ac:dyDescent="0.25"/>
  <cols>
    <col min="1" max="1" width="59.28515625" bestFit="1" customWidth="1"/>
    <col min="2" max="2" width="9.28515625" bestFit="1" customWidth="1"/>
    <col min="3" max="3" width="11.42578125" customWidth="1"/>
    <col min="4" max="4" width="23.28515625" bestFit="1" customWidth="1"/>
    <col min="5" max="5" width="31" bestFit="1" customWidth="1"/>
    <col min="6" max="6" width="28.5703125" bestFit="1" customWidth="1"/>
    <col min="7" max="7" width="28.85546875" bestFit="1" customWidth="1"/>
    <col min="8" max="8" width="20.42578125" bestFit="1" customWidth="1"/>
    <col min="9" max="9" width="16" bestFit="1" customWidth="1"/>
    <col min="10" max="10" width="13.7109375" bestFit="1" customWidth="1"/>
    <col min="11" max="11" width="20.28515625" bestFit="1" customWidth="1"/>
    <col min="12" max="26" width="8.7109375" customWidth="1"/>
  </cols>
  <sheetData>
    <row r="1" spans="1:11" s="40" customFormat="1" ht="15" customHeight="1" x14ac:dyDescent="0.25">
      <c r="A1" s="41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42" t="s">
        <v>48</v>
      </c>
    </row>
    <row r="4" spans="1:11" ht="14.25" customHeight="1" x14ac:dyDescent="0.25">
      <c r="A4" s="21" t="s">
        <v>0</v>
      </c>
      <c r="B4" s="22" t="s">
        <v>1</v>
      </c>
      <c r="C4" s="22" t="s">
        <v>28</v>
      </c>
      <c r="D4" s="23" t="s">
        <v>2</v>
      </c>
      <c r="E4" s="23" t="s">
        <v>29</v>
      </c>
      <c r="F4" s="23" t="s">
        <v>30</v>
      </c>
      <c r="G4" s="1" t="s">
        <v>43</v>
      </c>
      <c r="H4" s="22" t="s">
        <v>31</v>
      </c>
      <c r="I4" s="22" t="s">
        <v>12</v>
      </c>
      <c r="J4" s="22" t="s">
        <v>3</v>
      </c>
      <c r="K4" s="22" t="s">
        <v>37</v>
      </c>
    </row>
    <row r="5" spans="1:11" ht="14.25" customHeight="1" x14ac:dyDescent="0.25">
      <c r="A5" s="24">
        <v>14.4</v>
      </c>
      <c r="B5" s="22" t="s">
        <v>4</v>
      </c>
      <c r="C5" s="22">
        <f t="shared" ref="C5:C67" si="0">D5+E5+F5+G5+H5+I5+J5</f>
        <v>0</v>
      </c>
      <c r="D5" s="22"/>
      <c r="E5" s="22"/>
      <c r="F5" s="22"/>
      <c r="G5" s="22"/>
      <c r="H5" s="22"/>
      <c r="I5" s="22"/>
      <c r="J5" s="22"/>
      <c r="K5" s="25">
        <v>1</v>
      </c>
    </row>
    <row r="6" spans="1:11" ht="14.25" customHeight="1" x14ac:dyDescent="0.25">
      <c r="A6" s="24">
        <v>25</v>
      </c>
      <c r="B6" s="22" t="s">
        <v>4</v>
      </c>
      <c r="C6" s="22">
        <f t="shared" si="0"/>
        <v>0</v>
      </c>
      <c r="D6" s="22"/>
      <c r="E6" s="22"/>
      <c r="F6" s="22"/>
      <c r="G6" s="22"/>
      <c r="H6" s="22"/>
      <c r="I6" s="22"/>
      <c r="J6" s="22"/>
      <c r="K6" s="25">
        <v>1</v>
      </c>
    </row>
    <row r="7" spans="1:11" ht="14.25" customHeight="1" x14ac:dyDescent="0.25">
      <c r="A7" s="24">
        <v>38.6</v>
      </c>
      <c r="B7" s="22" t="s">
        <v>4</v>
      </c>
      <c r="C7" s="22">
        <f t="shared" si="0"/>
        <v>0</v>
      </c>
      <c r="D7" s="22"/>
      <c r="E7" s="22"/>
      <c r="F7" s="22"/>
      <c r="G7" s="22"/>
      <c r="H7" s="22"/>
      <c r="I7" s="22"/>
      <c r="J7" s="22"/>
      <c r="K7" s="25">
        <v>1</v>
      </c>
    </row>
    <row r="8" spans="1:11" ht="14.25" customHeight="1" x14ac:dyDescent="0.25">
      <c r="A8" s="24">
        <v>44.7</v>
      </c>
      <c r="B8" s="22" t="s">
        <v>4</v>
      </c>
      <c r="C8" s="22">
        <f t="shared" si="0"/>
        <v>0</v>
      </c>
      <c r="D8" s="22"/>
      <c r="E8" s="22"/>
      <c r="F8" s="22"/>
      <c r="G8" s="22"/>
      <c r="H8" s="22"/>
      <c r="I8" s="22"/>
      <c r="J8" s="22"/>
      <c r="K8" s="25">
        <v>1</v>
      </c>
    </row>
    <row r="9" spans="1:11" ht="14.25" customHeight="1" x14ac:dyDescent="0.25">
      <c r="A9" s="24">
        <v>48.5</v>
      </c>
      <c r="B9" s="22" t="s">
        <v>4</v>
      </c>
      <c r="C9" s="22">
        <f t="shared" si="0"/>
        <v>0</v>
      </c>
      <c r="D9" s="22"/>
      <c r="E9" s="22"/>
      <c r="F9" s="22"/>
      <c r="G9" s="22"/>
      <c r="H9" s="22"/>
      <c r="I9" s="22"/>
      <c r="J9" s="22"/>
      <c r="K9" s="25">
        <v>1</v>
      </c>
    </row>
    <row r="10" spans="1:11" ht="14.25" customHeight="1" x14ac:dyDescent="0.25">
      <c r="A10" s="24">
        <v>49.5</v>
      </c>
      <c r="B10" s="22" t="s">
        <v>4</v>
      </c>
      <c r="C10" s="22">
        <f t="shared" si="0"/>
        <v>0</v>
      </c>
      <c r="D10" s="22"/>
      <c r="E10" s="22"/>
      <c r="F10" s="22"/>
      <c r="G10" s="22"/>
      <c r="H10" s="22"/>
      <c r="I10" s="22"/>
      <c r="J10" s="22"/>
      <c r="K10" s="25">
        <v>1</v>
      </c>
    </row>
    <row r="11" spans="1:11" ht="14.25" customHeight="1" x14ac:dyDescent="0.25">
      <c r="A11" s="24">
        <v>51</v>
      </c>
      <c r="B11" s="22" t="s">
        <v>5</v>
      </c>
      <c r="C11" s="22">
        <f t="shared" si="0"/>
        <v>0</v>
      </c>
      <c r="D11" s="22"/>
      <c r="E11" s="22"/>
      <c r="F11" s="22"/>
      <c r="G11" s="22"/>
      <c r="H11" s="22"/>
      <c r="I11" s="22"/>
      <c r="J11" s="22"/>
      <c r="K11" s="25">
        <v>1</v>
      </c>
    </row>
    <row r="12" spans="1:11" ht="14.25" customHeight="1" x14ac:dyDescent="0.25">
      <c r="A12" s="24">
        <v>52.3</v>
      </c>
      <c r="B12" s="22" t="s">
        <v>5</v>
      </c>
      <c r="C12" s="22">
        <f t="shared" si="0"/>
        <v>0</v>
      </c>
      <c r="D12" s="22"/>
      <c r="E12" s="22"/>
      <c r="F12" s="22"/>
      <c r="G12" s="22"/>
      <c r="H12" s="22"/>
      <c r="I12" s="22"/>
      <c r="J12" s="22"/>
      <c r="K12" s="25">
        <v>1</v>
      </c>
    </row>
    <row r="13" spans="1:11" ht="14.25" customHeight="1" x14ac:dyDescent="0.25">
      <c r="A13" s="24">
        <v>54.8</v>
      </c>
      <c r="B13" s="22" t="s">
        <v>4</v>
      </c>
      <c r="C13" s="22">
        <f t="shared" si="0"/>
        <v>0</v>
      </c>
      <c r="D13" s="22"/>
      <c r="E13" s="22"/>
      <c r="F13" s="22"/>
      <c r="G13" s="22"/>
      <c r="H13" s="22"/>
      <c r="I13" s="22"/>
      <c r="J13" s="22"/>
      <c r="K13" s="25">
        <v>1</v>
      </c>
    </row>
    <row r="14" spans="1:11" ht="14.25" customHeight="1" x14ac:dyDescent="0.25">
      <c r="A14" s="24">
        <v>60</v>
      </c>
      <c r="B14" s="22" t="s">
        <v>5</v>
      </c>
      <c r="C14" s="22">
        <f t="shared" si="0"/>
        <v>0</v>
      </c>
      <c r="D14" s="22"/>
      <c r="E14" s="22"/>
      <c r="F14" s="22"/>
      <c r="G14" s="22"/>
      <c r="H14" s="22"/>
      <c r="I14" s="22"/>
      <c r="J14" s="22"/>
      <c r="K14" s="25">
        <v>1</v>
      </c>
    </row>
    <row r="15" spans="1:11" ht="14.25" customHeight="1" x14ac:dyDescent="0.25">
      <c r="A15" s="24">
        <v>91.5</v>
      </c>
      <c r="B15" s="22" t="s">
        <v>4</v>
      </c>
      <c r="C15" s="22">
        <f t="shared" si="0"/>
        <v>0</v>
      </c>
      <c r="D15" s="22"/>
      <c r="E15" s="22"/>
      <c r="F15" s="22"/>
      <c r="G15" s="22"/>
      <c r="H15" s="22"/>
      <c r="I15" s="22"/>
      <c r="J15" s="22"/>
      <c r="K15" s="25">
        <v>1</v>
      </c>
    </row>
    <row r="16" spans="1:11" ht="14.25" customHeight="1" x14ac:dyDescent="0.25">
      <c r="A16" s="24">
        <v>100.5</v>
      </c>
      <c r="B16" s="22" t="s">
        <v>5</v>
      </c>
      <c r="C16" s="22">
        <f t="shared" si="0"/>
        <v>0</v>
      </c>
      <c r="D16" s="22"/>
      <c r="E16" s="22"/>
      <c r="F16" s="22"/>
      <c r="G16" s="22"/>
      <c r="H16" s="22"/>
      <c r="I16" s="22"/>
      <c r="J16" s="22"/>
      <c r="K16" s="25">
        <v>1</v>
      </c>
    </row>
    <row r="17" spans="1:11" ht="14.25" customHeight="1" x14ac:dyDescent="0.25">
      <c r="A17" s="24">
        <v>102.3</v>
      </c>
      <c r="B17" s="22" t="s">
        <v>5</v>
      </c>
      <c r="C17" s="22">
        <f t="shared" si="0"/>
        <v>3</v>
      </c>
      <c r="D17" s="22"/>
      <c r="E17" s="22"/>
      <c r="F17" s="22"/>
      <c r="G17" s="22"/>
      <c r="H17" s="22"/>
      <c r="I17" s="22"/>
      <c r="J17" s="22">
        <v>3</v>
      </c>
      <c r="K17" s="25">
        <v>1</v>
      </c>
    </row>
    <row r="18" spans="1:11" ht="14.25" customHeight="1" x14ac:dyDescent="0.25">
      <c r="A18" s="24">
        <v>104.4</v>
      </c>
      <c r="B18" s="22" t="s">
        <v>5</v>
      </c>
      <c r="C18" s="22">
        <f t="shared" si="0"/>
        <v>2</v>
      </c>
      <c r="D18" s="22">
        <v>1</v>
      </c>
      <c r="E18" s="22"/>
      <c r="F18" s="22"/>
      <c r="G18" s="22"/>
      <c r="H18" s="22"/>
      <c r="I18" s="22"/>
      <c r="J18" s="22">
        <v>1</v>
      </c>
      <c r="K18" s="25">
        <v>1</v>
      </c>
    </row>
    <row r="19" spans="1:11" ht="14.25" customHeight="1" x14ac:dyDescent="0.25">
      <c r="A19" s="24">
        <v>111.6</v>
      </c>
      <c r="B19" s="22" t="s">
        <v>5</v>
      </c>
      <c r="C19" s="22">
        <f t="shared" si="0"/>
        <v>0</v>
      </c>
      <c r="D19" s="22"/>
      <c r="E19" s="22"/>
      <c r="F19" s="22"/>
      <c r="G19" s="22"/>
      <c r="H19" s="22"/>
      <c r="I19" s="22"/>
      <c r="J19" s="22"/>
      <c r="K19" s="25">
        <v>1</v>
      </c>
    </row>
    <row r="20" spans="1:11" ht="14.25" customHeight="1" x14ac:dyDescent="0.25">
      <c r="A20" s="24">
        <v>118.2</v>
      </c>
      <c r="B20" s="22" t="s">
        <v>4</v>
      </c>
      <c r="C20" s="22">
        <f t="shared" si="0"/>
        <v>0</v>
      </c>
      <c r="D20" s="22"/>
      <c r="E20" s="22"/>
      <c r="F20" s="22"/>
      <c r="G20" s="22"/>
      <c r="H20" s="22"/>
      <c r="I20" s="22"/>
      <c r="J20" s="22"/>
      <c r="K20" s="25">
        <v>1</v>
      </c>
    </row>
    <row r="21" spans="1:11" ht="14.25" customHeight="1" x14ac:dyDescent="0.25">
      <c r="A21" s="24">
        <v>122.25</v>
      </c>
      <c r="B21" s="22" t="s">
        <v>5</v>
      </c>
      <c r="C21" s="22">
        <f t="shared" si="0"/>
        <v>0</v>
      </c>
      <c r="D21" s="22"/>
      <c r="E21" s="22"/>
      <c r="F21" s="22"/>
      <c r="G21" s="22"/>
      <c r="H21" s="22"/>
      <c r="I21" s="22"/>
      <c r="J21" s="22"/>
      <c r="K21" s="25">
        <v>1</v>
      </c>
    </row>
    <row r="22" spans="1:11" ht="14.25" customHeight="1" x14ac:dyDescent="0.25">
      <c r="A22" s="24">
        <v>125.6</v>
      </c>
      <c r="B22" s="22" t="s">
        <v>5</v>
      </c>
      <c r="C22" s="22">
        <f t="shared" si="0"/>
        <v>0</v>
      </c>
      <c r="D22" s="22"/>
      <c r="E22" s="22"/>
      <c r="F22" s="22"/>
      <c r="G22" s="22"/>
      <c r="H22" s="22"/>
      <c r="I22" s="22"/>
      <c r="J22" s="22"/>
      <c r="K22" s="25">
        <v>1</v>
      </c>
    </row>
    <row r="23" spans="1:11" ht="14.25" customHeight="1" x14ac:dyDescent="0.25">
      <c r="A23" s="24">
        <v>132.85</v>
      </c>
      <c r="B23" s="22" t="s">
        <v>5</v>
      </c>
      <c r="C23" s="22">
        <f t="shared" si="0"/>
        <v>4</v>
      </c>
      <c r="D23" s="22"/>
      <c r="E23" s="22"/>
      <c r="F23" s="22"/>
      <c r="G23" s="22"/>
      <c r="H23" s="22"/>
      <c r="I23" s="22"/>
      <c r="J23" s="22">
        <v>4</v>
      </c>
      <c r="K23" s="25">
        <v>1</v>
      </c>
    </row>
    <row r="24" spans="1:11" ht="14.25" customHeight="1" x14ac:dyDescent="0.25">
      <c r="A24" s="24">
        <v>135.6</v>
      </c>
      <c r="B24" s="22" t="s">
        <v>4</v>
      </c>
      <c r="C24" s="22">
        <f t="shared" si="0"/>
        <v>0</v>
      </c>
      <c r="D24" s="22"/>
      <c r="E24" s="22"/>
      <c r="F24" s="22"/>
      <c r="G24" s="22"/>
      <c r="H24" s="22"/>
      <c r="I24" s="22"/>
      <c r="J24" s="22"/>
      <c r="K24" s="25">
        <v>1</v>
      </c>
    </row>
    <row r="25" spans="1:11" ht="14.25" customHeight="1" x14ac:dyDescent="0.25">
      <c r="A25" s="24">
        <v>145.19999999999999</v>
      </c>
      <c r="B25" s="22" t="s">
        <v>4</v>
      </c>
      <c r="C25" s="22">
        <f t="shared" si="0"/>
        <v>0</v>
      </c>
      <c r="D25" s="22"/>
      <c r="E25" s="22"/>
      <c r="F25" s="22"/>
      <c r="G25" s="22"/>
      <c r="H25" s="22"/>
      <c r="I25" s="22"/>
      <c r="J25" s="22"/>
      <c r="K25" s="25">
        <v>1</v>
      </c>
    </row>
    <row r="26" spans="1:11" ht="14.25" customHeight="1" x14ac:dyDescent="0.25">
      <c r="A26" s="24">
        <v>147.4</v>
      </c>
      <c r="B26" s="22" t="s">
        <v>5</v>
      </c>
      <c r="C26" s="22">
        <f t="shared" si="0"/>
        <v>59</v>
      </c>
      <c r="D26" s="22"/>
      <c r="E26" s="22"/>
      <c r="F26" s="22"/>
      <c r="G26" s="22"/>
      <c r="H26" s="22">
        <v>10</v>
      </c>
      <c r="I26" s="22">
        <v>5</v>
      </c>
      <c r="J26" s="22">
        <v>44</v>
      </c>
      <c r="K26" s="25">
        <v>1</v>
      </c>
    </row>
    <row r="27" spans="1:11" ht="14.25" customHeight="1" x14ac:dyDescent="0.25">
      <c r="A27" s="24">
        <v>148</v>
      </c>
      <c r="B27" s="22" t="s">
        <v>5</v>
      </c>
      <c r="C27" s="22">
        <f t="shared" si="0"/>
        <v>139</v>
      </c>
      <c r="D27" s="22"/>
      <c r="E27" s="22"/>
      <c r="F27" s="22"/>
      <c r="G27" s="22"/>
      <c r="H27" s="22">
        <v>14</v>
      </c>
      <c r="I27" s="22">
        <v>3</v>
      </c>
      <c r="J27" s="22">
        <f>113+7+2</f>
        <v>122</v>
      </c>
      <c r="K27" s="25">
        <v>1</v>
      </c>
    </row>
    <row r="28" spans="1:11" ht="14.25" customHeight="1" x14ac:dyDescent="0.25">
      <c r="A28" s="24">
        <v>149.4</v>
      </c>
      <c r="B28" s="22" t="s">
        <v>5</v>
      </c>
      <c r="C28" s="22">
        <f t="shared" si="0"/>
        <v>247</v>
      </c>
      <c r="D28" s="22"/>
      <c r="E28" s="22">
        <v>55</v>
      </c>
      <c r="F28" s="22"/>
      <c r="G28" s="22"/>
      <c r="H28" s="22"/>
      <c r="I28" s="22"/>
      <c r="J28" s="22">
        <v>192</v>
      </c>
      <c r="K28" s="25">
        <v>1</v>
      </c>
    </row>
    <row r="29" spans="1:11" ht="14.25" customHeight="1" x14ac:dyDescent="0.25">
      <c r="A29" s="24">
        <v>150.4</v>
      </c>
      <c r="B29" s="22" t="s">
        <v>5</v>
      </c>
      <c r="C29" s="22">
        <f t="shared" si="0"/>
        <v>116</v>
      </c>
      <c r="D29" s="22">
        <v>12</v>
      </c>
      <c r="E29" s="22">
        <v>19</v>
      </c>
      <c r="F29" s="22"/>
      <c r="G29" s="22"/>
      <c r="H29" s="22"/>
      <c r="I29" s="22"/>
      <c r="J29" s="22">
        <v>85</v>
      </c>
      <c r="K29" s="25">
        <v>1</v>
      </c>
    </row>
    <row r="30" spans="1:11" ht="14.25" customHeight="1" x14ac:dyDescent="0.25">
      <c r="A30" s="24">
        <v>151.4</v>
      </c>
      <c r="B30" s="22" t="s">
        <v>5</v>
      </c>
      <c r="C30" s="22">
        <f t="shared" si="0"/>
        <v>144</v>
      </c>
      <c r="D30" s="22">
        <v>61</v>
      </c>
      <c r="E30" s="22">
        <v>7</v>
      </c>
      <c r="F30" s="22"/>
      <c r="G30" s="22"/>
      <c r="H30" s="22">
        <v>7</v>
      </c>
      <c r="I30" s="22"/>
      <c r="J30" s="22">
        <v>69</v>
      </c>
      <c r="K30" s="25">
        <v>1</v>
      </c>
    </row>
    <row r="31" spans="1:11" ht="14.25" customHeight="1" x14ac:dyDescent="0.25">
      <c r="A31" s="24">
        <v>152.69999999999999</v>
      </c>
      <c r="B31" s="22" t="s">
        <v>5</v>
      </c>
      <c r="C31" s="22">
        <f t="shared" si="0"/>
        <v>23</v>
      </c>
      <c r="D31" s="22">
        <v>13</v>
      </c>
      <c r="E31" s="22">
        <v>2</v>
      </c>
      <c r="F31" s="22"/>
      <c r="G31" s="22"/>
      <c r="H31" s="22"/>
      <c r="I31" s="22"/>
      <c r="J31" s="22">
        <v>8</v>
      </c>
      <c r="K31" s="25">
        <v>1</v>
      </c>
    </row>
    <row r="32" spans="1:11" ht="14.25" customHeight="1" x14ac:dyDescent="0.25">
      <c r="A32" s="24">
        <v>153.1</v>
      </c>
      <c r="B32" s="22" t="s">
        <v>5</v>
      </c>
      <c r="C32" s="22">
        <f t="shared" si="0"/>
        <v>180</v>
      </c>
      <c r="D32" s="22">
        <v>93</v>
      </c>
      <c r="E32" s="22">
        <v>6</v>
      </c>
      <c r="F32" s="22"/>
      <c r="G32" s="22"/>
      <c r="H32" s="22">
        <v>4</v>
      </c>
      <c r="I32" s="22">
        <v>32</v>
      </c>
      <c r="J32" s="22">
        <v>45</v>
      </c>
      <c r="K32" s="25">
        <v>1</v>
      </c>
    </row>
    <row r="33" spans="1:11" ht="14.25" customHeight="1" x14ac:dyDescent="0.25">
      <c r="A33" s="24">
        <v>154.4</v>
      </c>
      <c r="B33" s="22" t="s">
        <v>5</v>
      </c>
      <c r="C33" s="22">
        <f t="shared" si="0"/>
        <v>217</v>
      </c>
      <c r="D33" s="22">
        <v>110</v>
      </c>
      <c r="E33" s="22">
        <v>6</v>
      </c>
      <c r="F33" s="22"/>
      <c r="G33" s="22">
        <v>1</v>
      </c>
      <c r="H33" s="22"/>
      <c r="I33" s="22"/>
      <c r="J33" s="22">
        <v>100</v>
      </c>
      <c r="K33" s="25">
        <v>1</v>
      </c>
    </row>
    <row r="34" spans="1:11" ht="14.25" customHeight="1" x14ac:dyDescent="0.25">
      <c r="A34" s="24">
        <v>155</v>
      </c>
      <c r="B34" s="22" t="s">
        <v>5</v>
      </c>
      <c r="C34" s="22">
        <f t="shared" si="0"/>
        <v>110</v>
      </c>
      <c r="D34" s="22">
        <v>77</v>
      </c>
      <c r="E34" s="22">
        <v>4</v>
      </c>
      <c r="F34" s="22"/>
      <c r="G34" s="22"/>
      <c r="H34" s="22"/>
      <c r="I34" s="22"/>
      <c r="J34" s="22">
        <v>29</v>
      </c>
      <c r="K34" s="25">
        <v>1</v>
      </c>
    </row>
    <row r="35" spans="1:11" ht="14.25" customHeight="1" x14ac:dyDescent="0.25">
      <c r="A35" s="24">
        <v>156</v>
      </c>
      <c r="B35" s="22" t="s">
        <v>5</v>
      </c>
      <c r="C35" s="22">
        <f t="shared" si="0"/>
        <v>89</v>
      </c>
      <c r="D35" s="22">
        <v>71</v>
      </c>
      <c r="E35" s="22"/>
      <c r="F35" s="22"/>
      <c r="G35" s="22"/>
      <c r="H35" s="22">
        <v>4</v>
      </c>
      <c r="I35" s="22"/>
      <c r="J35" s="22">
        <v>14</v>
      </c>
      <c r="K35" s="25">
        <v>1</v>
      </c>
    </row>
    <row r="36" spans="1:11" ht="14.25" customHeight="1" x14ac:dyDescent="0.25">
      <c r="A36" s="24">
        <v>157.1</v>
      </c>
      <c r="B36" s="22" t="s">
        <v>5</v>
      </c>
      <c r="C36" s="22">
        <f t="shared" si="0"/>
        <v>224</v>
      </c>
      <c r="D36" s="22">
        <v>192</v>
      </c>
      <c r="E36" s="22"/>
      <c r="F36" s="22"/>
      <c r="G36" s="22">
        <v>7</v>
      </c>
      <c r="H36" s="22"/>
      <c r="I36" s="22"/>
      <c r="J36" s="22">
        <v>25</v>
      </c>
      <c r="K36" s="25">
        <v>1</v>
      </c>
    </row>
    <row r="37" spans="1:11" ht="14.25" customHeight="1" x14ac:dyDescent="0.25">
      <c r="A37" s="24">
        <v>158.4</v>
      </c>
      <c r="B37" s="22" t="s">
        <v>5</v>
      </c>
      <c r="C37" s="22">
        <f t="shared" si="0"/>
        <v>44</v>
      </c>
      <c r="D37" s="22">
        <v>5</v>
      </c>
      <c r="E37" s="22"/>
      <c r="F37" s="22">
        <v>3</v>
      </c>
      <c r="G37" s="22"/>
      <c r="H37" s="22"/>
      <c r="I37" s="22"/>
      <c r="J37" s="22">
        <v>36</v>
      </c>
      <c r="K37" s="25">
        <v>1</v>
      </c>
    </row>
    <row r="38" spans="1:11" ht="14.25" customHeight="1" x14ac:dyDescent="0.25">
      <c r="A38" s="24">
        <v>159</v>
      </c>
      <c r="B38" s="22" t="s">
        <v>5</v>
      </c>
      <c r="C38" s="22">
        <f t="shared" si="0"/>
        <v>123</v>
      </c>
      <c r="D38" s="22">
        <v>69</v>
      </c>
      <c r="E38" s="22"/>
      <c r="F38" s="22">
        <v>48</v>
      </c>
      <c r="G38" s="22"/>
      <c r="H38" s="22"/>
      <c r="I38" s="22"/>
      <c r="J38" s="22">
        <v>6</v>
      </c>
      <c r="K38" s="25">
        <v>1</v>
      </c>
    </row>
    <row r="39" spans="1:11" ht="14.25" customHeight="1" x14ac:dyDescent="0.25">
      <c r="A39" s="24">
        <v>160</v>
      </c>
      <c r="B39" s="22" t="s">
        <v>5</v>
      </c>
      <c r="C39" s="22">
        <f t="shared" si="0"/>
        <v>20</v>
      </c>
      <c r="D39" s="22"/>
      <c r="E39" s="22"/>
      <c r="F39" s="22"/>
      <c r="G39" s="22"/>
      <c r="H39" s="22"/>
      <c r="I39" s="22"/>
      <c r="J39" s="22">
        <v>20</v>
      </c>
      <c r="K39" s="25">
        <v>1</v>
      </c>
    </row>
    <row r="40" spans="1:11" ht="14.25" customHeight="1" x14ac:dyDescent="0.25">
      <c r="A40" s="24">
        <v>161.5</v>
      </c>
      <c r="B40" s="22" t="s">
        <v>5</v>
      </c>
      <c r="C40" s="22">
        <f t="shared" si="0"/>
        <v>13</v>
      </c>
      <c r="D40" s="22">
        <v>2</v>
      </c>
      <c r="E40" s="22">
        <v>2</v>
      </c>
      <c r="F40" s="22"/>
      <c r="G40" s="22"/>
      <c r="H40" s="22"/>
      <c r="I40" s="22"/>
      <c r="J40" s="22">
        <v>9</v>
      </c>
      <c r="K40" s="25">
        <v>1</v>
      </c>
    </row>
    <row r="41" spans="1:11" ht="14.25" customHeight="1" x14ac:dyDescent="0.25">
      <c r="A41" s="24">
        <v>163.5</v>
      </c>
      <c r="B41" s="22" t="s">
        <v>5</v>
      </c>
      <c r="C41" s="22">
        <f t="shared" si="0"/>
        <v>13</v>
      </c>
      <c r="D41" s="22"/>
      <c r="E41" s="22">
        <v>3</v>
      </c>
      <c r="F41" s="22"/>
      <c r="G41" s="22"/>
      <c r="H41" s="22"/>
      <c r="I41" s="22"/>
      <c r="J41" s="22">
        <v>10</v>
      </c>
      <c r="K41" s="25">
        <v>1</v>
      </c>
    </row>
    <row r="42" spans="1:11" ht="14.25" customHeight="1" x14ac:dyDescent="0.25">
      <c r="A42" s="24">
        <v>164.4</v>
      </c>
      <c r="B42" s="22" t="s">
        <v>4</v>
      </c>
      <c r="C42" s="22">
        <f t="shared" si="0"/>
        <v>0</v>
      </c>
      <c r="D42" s="22"/>
      <c r="E42" s="22"/>
      <c r="F42" s="22"/>
      <c r="G42" s="22"/>
      <c r="H42" s="22"/>
      <c r="I42" s="22"/>
      <c r="J42" s="22"/>
      <c r="K42" s="25">
        <v>1</v>
      </c>
    </row>
    <row r="43" spans="1:11" ht="14.25" customHeight="1" x14ac:dyDescent="0.25">
      <c r="A43" s="24">
        <v>164.6</v>
      </c>
      <c r="B43" s="22" t="s">
        <v>4</v>
      </c>
      <c r="C43" s="22">
        <f t="shared" si="0"/>
        <v>0</v>
      </c>
      <c r="D43" s="22"/>
      <c r="E43" s="22"/>
      <c r="F43" s="22"/>
      <c r="G43" s="22"/>
      <c r="H43" s="22"/>
      <c r="I43" s="22"/>
      <c r="J43" s="22"/>
      <c r="K43" s="25">
        <v>1</v>
      </c>
    </row>
    <row r="44" spans="1:11" ht="14.25" customHeight="1" x14ac:dyDescent="0.25">
      <c r="A44" s="24">
        <v>170</v>
      </c>
      <c r="B44" s="22" t="s">
        <v>4</v>
      </c>
      <c r="C44" s="22">
        <f t="shared" si="0"/>
        <v>0</v>
      </c>
      <c r="D44" s="22"/>
      <c r="E44" s="22"/>
      <c r="F44" s="22"/>
      <c r="G44" s="22"/>
      <c r="H44" s="22"/>
      <c r="I44" s="22"/>
      <c r="J44" s="22"/>
      <c r="K44" s="25">
        <v>1</v>
      </c>
    </row>
    <row r="45" spans="1:11" ht="14.25" customHeight="1" x14ac:dyDescent="0.25">
      <c r="A45" s="24">
        <v>182.5</v>
      </c>
      <c r="B45" s="22" t="s">
        <v>5</v>
      </c>
      <c r="C45" s="22">
        <f t="shared" si="0"/>
        <v>0</v>
      </c>
      <c r="D45" s="22"/>
      <c r="E45" s="22"/>
      <c r="F45" s="22"/>
      <c r="G45" s="22"/>
      <c r="H45" s="22"/>
      <c r="I45" s="22"/>
      <c r="J45" s="22"/>
      <c r="K45" s="25">
        <v>1</v>
      </c>
    </row>
    <row r="46" spans="1:11" ht="14.25" customHeight="1" x14ac:dyDescent="0.25">
      <c r="A46" s="24">
        <v>187.7</v>
      </c>
      <c r="B46" s="22" t="s">
        <v>5</v>
      </c>
      <c r="C46" s="22">
        <f t="shared" si="0"/>
        <v>72</v>
      </c>
      <c r="D46" s="22"/>
      <c r="E46" s="22"/>
      <c r="F46" s="22"/>
      <c r="G46" s="22"/>
      <c r="H46" s="22"/>
      <c r="I46" s="22"/>
      <c r="J46" s="22">
        <v>72</v>
      </c>
      <c r="K46" s="25">
        <v>1</v>
      </c>
    </row>
    <row r="47" spans="1:11" ht="14.25" customHeight="1" x14ac:dyDescent="0.25">
      <c r="A47" s="24">
        <v>188</v>
      </c>
      <c r="B47" s="22" t="s">
        <v>4</v>
      </c>
      <c r="C47" s="22">
        <f t="shared" si="0"/>
        <v>0</v>
      </c>
      <c r="D47" s="22"/>
      <c r="E47" s="22"/>
      <c r="F47" s="22"/>
      <c r="G47" s="22"/>
      <c r="H47" s="22"/>
      <c r="I47" s="22"/>
      <c r="J47" s="22"/>
      <c r="K47" s="25">
        <v>1</v>
      </c>
    </row>
    <row r="48" spans="1:11" ht="14.25" customHeight="1" x14ac:dyDescent="0.25">
      <c r="A48" s="24">
        <v>198.1</v>
      </c>
      <c r="B48" s="22" t="s">
        <v>5</v>
      </c>
      <c r="C48" s="22">
        <f t="shared" si="0"/>
        <v>130</v>
      </c>
      <c r="D48" s="22"/>
      <c r="E48" s="22"/>
      <c r="F48" s="22"/>
      <c r="G48" s="22"/>
      <c r="H48" s="22"/>
      <c r="I48" s="22"/>
      <c r="J48" s="22">
        <v>130</v>
      </c>
      <c r="K48" s="25">
        <v>1</v>
      </c>
    </row>
    <row r="49" spans="1:11" ht="14.25" customHeight="1" x14ac:dyDescent="0.25">
      <c r="A49" s="24">
        <v>198.4</v>
      </c>
      <c r="B49" s="22" t="s">
        <v>4</v>
      </c>
      <c r="C49" s="22">
        <f t="shared" si="0"/>
        <v>0</v>
      </c>
      <c r="D49" s="22"/>
      <c r="E49" s="22"/>
      <c r="F49" s="22"/>
      <c r="G49" s="22"/>
      <c r="H49" s="22"/>
      <c r="I49" s="22"/>
      <c r="J49" s="22"/>
      <c r="K49" s="25">
        <v>1</v>
      </c>
    </row>
    <row r="50" spans="1:11" ht="14.25" customHeight="1" x14ac:dyDescent="0.25">
      <c r="A50" s="24">
        <v>199.4</v>
      </c>
      <c r="B50" s="22" t="s">
        <v>5</v>
      </c>
      <c r="C50" s="22">
        <f t="shared" si="0"/>
        <v>2</v>
      </c>
      <c r="D50" s="22"/>
      <c r="E50" s="22"/>
      <c r="F50" s="22"/>
      <c r="G50" s="22"/>
      <c r="H50" s="22"/>
      <c r="I50" s="22"/>
      <c r="J50" s="22">
        <v>2</v>
      </c>
      <c r="K50" s="25">
        <v>1</v>
      </c>
    </row>
    <row r="51" spans="1:11" ht="14.25" customHeight="1" x14ac:dyDescent="0.25">
      <c r="A51" s="24">
        <v>199.8</v>
      </c>
      <c r="B51" s="22" t="s">
        <v>5</v>
      </c>
      <c r="C51" s="22">
        <f t="shared" si="0"/>
        <v>43</v>
      </c>
      <c r="D51" s="22"/>
      <c r="E51" s="22"/>
      <c r="F51" s="22"/>
      <c r="G51" s="22"/>
      <c r="H51" s="22"/>
      <c r="I51" s="22"/>
      <c r="J51" s="22">
        <v>43</v>
      </c>
      <c r="K51" s="25">
        <v>1</v>
      </c>
    </row>
    <row r="52" spans="1:11" ht="14.25" customHeight="1" x14ac:dyDescent="0.25">
      <c r="A52" s="24">
        <v>200.1</v>
      </c>
      <c r="B52" s="22" t="s">
        <v>4</v>
      </c>
      <c r="C52" s="22">
        <f t="shared" si="0"/>
        <v>0</v>
      </c>
      <c r="D52" s="22"/>
      <c r="E52" s="22"/>
      <c r="F52" s="22"/>
      <c r="G52" s="22"/>
      <c r="H52" s="22"/>
      <c r="I52" s="22"/>
      <c r="J52" s="22"/>
      <c r="K52" s="25">
        <v>1</v>
      </c>
    </row>
    <row r="53" spans="1:11" ht="14.25" customHeight="1" x14ac:dyDescent="0.25">
      <c r="A53" s="24">
        <v>201.95</v>
      </c>
      <c r="B53" s="22" t="s">
        <v>4</v>
      </c>
      <c r="C53" s="22">
        <f t="shared" si="0"/>
        <v>0</v>
      </c>
      <c r="D53" s="22"/>
      <c r="E53" s="22"/>
      <c r="F53" s="22"/>
      <c r="G53" s="22"/>
      <c r="H53" s="22"/>
      <c r="I53" s="22"/>
      <c r="J53" s="22"/>
      <c r="K53" s="25">
        <v>1</v>
      </c>
    </row>
    <row r="54" spans="1:11" ht="14.25" customHeight="1" x14ac:dyDescent="0.25">
      <c r="A54" s="24">
        <v>204.9</v>
      </c>
      <c r="B54" s="22" t="s">
        <v>4</v>
      </c>
      <c r="C54" s="22">
        <f t="shared" si="0"/>
        <v>0</v>
      </c>
      <c r="D54" s="22"/>
      <c r="E54" s="22"/>
      <c r="F54" s="22"/>
      <c r="G54" s="22"/>
      <c r="H54" s="22"/>
      <c r="I54" s="22"/>
      <c r="J54" s="22"/>
      <c r="K54" s="25">
        <v>1</v>
      </c>
    </row>
    <row r="55" spans="1:11" ht="14.25" customHeight="1" x14ac:dyDescent="0.25">
      <c r="A55" s="24">
        <v>206.6</v>
      </c>
      <c r="B55" s="22" t="s">
        <v>5</v>
      </c>
      <c r="C55" s="22">
        <f t="shared" si="0"/>
        <v>31</v>
      </c>
      <c r="D55" s="22"/>
      <c r="E55" s="22"/>
      <c r="F55" s="22"/>
      <c r="G55" s="22"/>
      <c r="H55" s="22"/>
      <c r="I55" s="22"/>
      <c r="J55" s="22">
        <v>31</v>
      </c>
      <c r="K55" s="25">
        <v>1</v>
      </c>
    </row>
    <row r="56" spans="1:11" ht="14.25" customHeight="1" x14ac:dyDescent="0.25">
      <c r="A56" s="24">
        <v>207.4</v>
      </c>
      <c r="B56" s="22" t="s">
        <v>4</v>
      </c>
      <c r="C56" s="22">
        <f t="shared" si="0"/>
        <v>0</v>
      </c>
      <c r="D56" s="22"/>
      <c r="E56" s="22"/>
      <c r="F56" s="22"/>
      <c r="G56" s="22"/>
      <c r="H56" s="22"/>
      <c r="I56" s="22"/>
      <c r="J56" s="22"/>
      <c r="K56" s="25">
        <v>1</v>
      </c>
    </row>
    <row r="57" spans="1:11" ht="14.25" customHeight="1" x14ac:dyDescent="0.25">
      <c r="A57" s="24">
        <v>210.6</v>
      </c>
      <c r="B57" s="22" t="s">
        <v>4</v>
      </c>
      <c r="C57" s="22">
        <f t="shared" si="0"/>
        <v>0</v>
      </c>
      <c r="D57" s="22"/>
      <c r="E57" s="22"/>
      <c r="F57" s="22"/>
      <c r="G57" s="22"/>
      <c r="H57" s="22"/>
      <c r="I57" s="22"/>
      <c r="J57" s="22"/>
      <c r="K57" s="25">
        <v>1</v>
      </c>
    </row>
    <row r="58" spans="1:11" ht="14.25" customHeight="1" x14ac:dyDescent="0.25">
      <c r="A58" s="24">
        <v>211</v>
      </c>
      <c r="B58" s="22" t="s">
        <v>4</v>
      </c>
      <c r="C58" s="22">
        <f t="shared" si="0"/>
        <v>0</v>
      </c>
      <c r="D58" s="22"/>
      <c r="E58" s="22"/>
      <c r="F58" s="22"/>
      <c r="G58" s="22"/>
      <c r="H58" s="22"/>
      <c r="I58" s="22"/>
      <c r="J58" s="22"/>
      <c r="K58" s="25">
        <v>1</v>
      </c>
    </row>
    <row r="59" spans="1:11" ht="14.25" customHeight="1" x14ac:dyDescent="0.25">
      <c r="A59" s="24">
        <v>214</v>
      </c>
      <c r="B59" s="22" t="s">
        <v>4</v>
      </c>
      <c r="C59" s="22">
        <f t="shared" si="0"/>
        <v>0</v>
      </c>
      <c r="D59" s="22"/>
      <c r="E59" s="22"/>
      <c r="F59" s="22"/>
      <c r="G59" s="22"/>
      <c r="H59" s="22"/>
      <c r="I59" s="22"/>
      <c r="J59" s="22"/>
      <c r="K59" s="25">
        <v>1</v>
      </c>
    </row>
    <row r="60" spans="1:11" ht="14.25" customHeight="1" x14ac:dyDescent="0.25">
      <c r="A60" s="24">
        <v>217.2</v>
      </c>
      <c r="B60" s="22" t="s">
        <v>4</v>
      </c>
      <c r="C60" s="22">
        <f t="shared" si="0"/>
        <v>0</v>
      </c>
      <c r="D60" s="22"/>
      <c r="E60" s="22"/>
      <c r="F60" s="22"/>
      <c r="G60" s="22"/>
      <c r="H60" s="22"/>
      <c r="I60" s="22"/>
      <c r="J60" s="22"/>
      <c r="K60" s="25">
        <v>1</v>
      </c>
    </row>
    <row r="61" spans="1:11" ht="14.25" customHeight="1" x14ac:dyDescent="0.25">
      <c r="A61" s="24">
        <v>219.7</v>
      </c>
      <c r="B61" s="22" t="s">
        <v>4</v>
      </c>
      <c r="C61" s="22">
        <f t="shared" si="0"/>
        <v>0</v>
      </c>
      <c r="D61" s="22"/>
      <c r="E61" s="22"/>
      <c r="F61" s="22"/>
      <c r="G61" s="22"/>
      <c r="H61" s="22"/>
      <c r="I61" s="22"/>
      <c r="J61" s="22"/>
      <c r="K61" s="25">
        <v>1</v>
      </c>
    </row>
    <row r="62" spans="1:11" ht="14.25" customHeight="1" x14ac:dyDescent="0.25">
      <c r="A62" s="24">
        <v>224.1</v>
      </c>
      <c r="B62" s="22" t="s">
        <v>5</v>
      </c>
      <c r="C62" s="22">
        <f>D62+E62+F62+G62+H62+I62+J62</f>
        <v>286</v>
      </c>
      <c r="D62" s="22"/>
      <c r="E62" s="22"/>
      <c r="F62" s="22"/>
      <c r="G62" s="22"/>
      <c r="H62" s="22">
        <v>26</v>
      </c>
      <c r="I62" s="22">
        <v>20</v>
      </c>
      <c r="J62" s="22">
        <v>240</v>
      </c>
      <c r="K62" s="25">
        <v>3.125E-2</v>
      </c>
    </row>
    <row r="63" spans="1:11" ht="14.25" customHeight="1" x14ac:dyDescent="0.25">
      <c r="A63" s="24">
        <v>224.9</v>
      </c>
      <c r="B63" s="22" t="s">
        <v>5</v>
      </c>
      <c r="C63" s="22">
        <f t="shared" si="0"/>
        <v>249</v>
      </c>
      <c r="D63" s="22"/>
      <c r="E63" s="22"/>
      <c r="F63" s="22"/>
      <c r="G63" s="22"/>
      <c r="H63" s="22">
        <v>15</v>
      </c>
      <c r="I63" s="22">
        <v>101</v>
      </c>
      <c r="J63" s="22">
        <v>133</v>
      </c>
      <c r="K63" s="25">
        <v>0.25</v>
      </c>
    </row>
    <row r="64" spans="1:11" ht="14.25" customHeight="1" x14ac:dyDescent="0.25">
      <c r="A64" s="24">
        <v>225.3</v>
      </c>
      <c r="B64" s="22" t="s">
        <v>5</v>
      </c>
      <c r="C64" s="22">
        <f t="shared" si="0"/>
        <v>281</v>
      </c>
      <c r="D64" s="22"/>
      <c r="E64" s="22"/>
      <c r="F64" s="22"/>
      <c r="G64" s="22"/>
      <c r="H64" s="22">
        <v>22</v>
      </c>
      <c r="I64" s="22">
        <v>5</v>
      </c>
      <c r="J64" s="22">
        <v>254</v>
      </c>
      <c r="K64" s="25">
        <v>0.5</v>
      </c>
    </row>
    <row r="65" spans="1:11" ht="14.25" customHeight="1" x14ac:dyDescent="0.25">
      <c r="A65" s="24">
        <v>230.4</v>
      </c>
      <c r="B65" s="22" t="s">
        <v>4</v>
      </c>
      <c r="C65" s="22">
        <f t="shared" si="0"/>
        <v>0</v>
      </c>
      <c r="D65" s="22"/>
      <c r="E65" s="22"/>
      <c r="F65" s="22"/>
      <c r="G65" s="22"/>
      <c r="H65" s="22"/>
      <c r="I65" s="22"/>
      <c r="J65" s="22"/>
      <c r="K65" s="25">
        <v>1</v>
      </c>
    </row>
    <row r="66" spans="1:11" ht="14.25" customHeight="1" x14ac:dyDescent="0.25">
      <c r="A66" s="24">
        <v>231.1</v>
      </c>
      <c r="B66" s="22" t="s">
        <v>5</v>
      </c>
      <c r="C66" s="22">
        <f t="shared" si="0"/>
        <v>0</v>
      </c>
      <c r="D66" s="22"/>
      <c r="E66" s="22"/>
      <c r="F66" s="22"/>
      <c r="G66" s="22"/>
      <c r="H66" s="22"/>
      <c r="I66" s="22"/>
      <c r="J66" s="22"/>
      <c r="K66" s="25">
        <v>1</v>
      </c>
    </row>
    <row r="67" spans="1:11" ht="14.25" customHeight="1" x14ac:dyDescent="0.25">
      <c r="A67" s="24">
        <v>234</v>
      </c>
      <c r="B67" s="22" t="s">
        <v>5</v>
      </c>
      <c r="C67" s="22">
        <f t="shared" si="0"/>
        <v>0</v>
      </c>
      <c r="D67" s="22"/>
      <c r="E67" s="22"/>
      <c r="F67" s="22"/>
      <c r="G67" s="22"/>
      <c r="H67" s="22"/>
      <c r="I67" s="22"/>
      <c r="J67" s="22"/>
      <c r="K67" s="25">
        <v>1</v>
      </c>
    </row>
    <row r="68" spans="1:11" ht="14.25" customHeight="1" x14ac:dyDescent="0.25">
      <c r="A68" s="19"/>
      <c r="B68" s="14"/>
      <c r="C68" s="14"/>
      <c r="D68" s="14"/>
      <c r="E68" s="14"/>
      <c r="F68" s="14"/>
      <c r="G68" s="14"/>
      <c r="H68" s="14"/>
      <c r="I68" s="14"/>
      <c r="J68" s="14"/>
      <c r="K68" s="20"/>
    </row>
    <row r="69" spans="1:11" ht="14.25" customHeight="1" x14ac:dyDescent="0.25">
      <c r="A69" s="30" t="s">
        <v>13</v>
      </c>
      <c r="B69" s="31"/>
      <c r="C69" s="22">
        <f>SUM(C5:C67)</f>
        <v>2864</v>
      </c>
    </row>
    <row r="70" spans="1:11" ht="14.25" customHeight="1" x14ac:dyDescent="0.25">
      <c r="A70" s="32" t="s">
        <v>14</v>
      </c>
      <c r="B70" s="33"/>
      <c r="C70" s="18">
        <f>SUM(D5:D67)+SUM(I5:I67)</f>
        <v>872</v>
      </c>
    </row>
    <row r="71" spans="1:11" ht="14.25" customHeight="1" x14ac:dyDescent="0.25">
      <c r="A71" s="34" t="s">
        <v>15</v>
      </c>
      <c r="B71" s="35"/>
      <c r="C71" s="7">
        <f>C70/C69</f>
        <v>0.30446927374301674</v>
      </c>
    </row>
    <row r="72" spans="1:11" ht="14.25" customHeight="1" x14ac:dyDescent="0.25">
      <c r="A72" s="34" t="s">
        <v>16</v>
      </c>
      <c r="B72" s="35"/>
      <c r="C72" s="8">
        <f>SUM(E5:E67)+SUM(F5:F67)+SUM(G5:G67)+SUM(H5:H67)</f>
        <v>265</v>
      </c>
    </row>
    <row r="73" spans="1:11" ht="14.25" customHeight="1" x14ac:dyDescent="0.25">
      <c r="A73" s="34" t="s">
        <v>17</v>
      </c>
      <c r="B73" s="35"/>
      <c r="C73" s="7">
        <f>C72/C69</f>
        <v>9.2527932960893858E-2</v>
      </c>
    </row>
    <row r="74" spans="1:11" ht="14.25" customHeight="1" x14ac:dyDescent="0.25">
      <c r="A74" s="34" t="s">
        <v>18</v>
      </c>
      <c r="B74" s="35"/>
      <c r="C74" s="8">
        <f>SUM(J5:J67)</f>
        <v>1727</v>
      </c>
      <c r="F74" s="37" t="s">
        <v>42</v>
      </c>
      <c r="G74" s="37"/>
      <c r="H74" s="37"/>
    </row>
    <row r="75" spans="1:11" ht="14.25" customHeight="1" x14ac:dyDescent="0.25">
      <c r="A75" s="34" t="s">
        <v>19</v>
      </c>
      <c r="B75" s="35"/>
      <c r="C75" s="7">
        <f>C74/C69</f>
        <v>0.60300279329608941</v>
      </c>
      <c r="F75" s="37" t="s">
        <v>38</v>
      </c>
      <c r="G75" s="9" t="s">
        <v>14</v>
      </c>
      <c r="H75" s="10">
        <v>0.30446927374301674</v>
      </c>
    </row>
    <row r="76" spans="1:11" ht="14.25" customHeight="1" x14ac:dyDescent="0.25">
      <c r="A76" s="34" t="s">
        <v>32</v>
      </c>
      <c r="B76" s="35"/>
      <c r="C76" s="7">
        <f>C73</f>
        <v>9.2527932960893858E-2</v>
      </c>
      <c r="F76" s="37"/>
      <c r="G76" s="9" t="s">
        <v>16</v>
      </c>
      <c r="H76" s="10">
        <v>9.2527932960893858E-2</v>
      </c>
    </row>
    <row r="77" spans="1:11" ht="14.25" customHeight="1" x14ac:dyDescent="0.25">
      <c r="A77" s="34" t="s">
        <v>20</v>
      </c>
      <c r="B77" s="35"/>
      <c r="C77" s="7">
        <f>C71</f>
        <v>0.30446927374301674</v>
      </c>
      <c r="F77" s="37"/>
      <c r="G77" s="11" t="s">
        <v>24</v>
      </c>
      <c r="H77" s="10">
        <v>0.60300279329608897</v>
      </c>
    </row>
    <row r="78" spans="1:11" ht="14.25" customHeight="1" x14ac:dyDescent="0.25">
      <c r="A78" s="34" t="s">
        <v>2</v>
      </c>
      <c r="B78" s="35"/>
      <c r="C78" s="8">
        <f>SUM(D5:D67)</f>
        <v>706</v>
      </c>
      <c r="F78" s="37" t="s">
        <v>39</v>
      </c>
      <c r="G78" s="12" t="s">
        <v>25</v>
      </c>
      <c r="H78" s="10">
        <v>0.30446927374301674</v>
      </c>
    </row>
    <row r="79" spans="1:11" ht="14.25" customHeight="1" x14ac:dyDescent="0.25">
      <c r="A79" s="34" t="s">
        <v>21</v>
      </c>
      <c r="B79" s="35"/>
      <c r="C79" s="7">
        <f>C78/C69</f>
        <v>0.24650837988826815</v>
      </c>
      <c r="F79" s="37"/>
      <c r="G79" s="12" t="s">
        <v>33</v>
      </c>
      <c r="H79" s="10">
        <v>9.2527932960893858E-2</v>
      </c>
    </row>
    <row r="80" spans="1:11" ht="14.25" customHeight="1" x14ac:dyDescent="0.25">
      <c r="A80" s="34" t="s">
        <v>29</v>
      </c>
      <c r="B80" s="35"/>
      <c r="C80" s="8">
        <f>SUM(E5:E67)</f>
        <v>104</v>
      </c>
      <c r="F80" s="37"/>
      <c r="G80" s="9" t="s">
        <v>24</v>
      </c>
      <c r="H80" s="10">
        <v>0.60300279329608941</v>
      </c>
    </row>
    <row r="81" spans="1:8" ht="14.25" customHeight="1" x14ac:dyDescent="0.25">
      <c r="A81" s="34" t="s">
        <v>34</v>
      </c>
      <c r="B81" s="35"/>
      <c r="C81" s="7">
        <f>C80/C69</f>
        <v>3.6312849162011177E-2</v>
      </c>
      <c r="F81" s="37" t="s">
        <v>40</v>
      </c>
      <c r="G81" s="12" t="s">
        <v>2</v>
      </c>
      <c r="H81" s="10">
        <v>0.24650837988826815</v>
      </c>
    </row>
    <row r="82" spans="1:8" ht="14.25" customHeight="1" x14ac:dyDescent="0.25">
      <c r="A82" s="34" t="s">
        <v>30</v>
      </c>
      <c r="B82" s="35"/>
      <c r="C82" s="8">
        <f>SUM(F5:F67)</f>
        <v>51</v>
      </c>
      <c r="F82" s="37"/>
      <c r="G82" s="12" t="s">
        <v>29</v>
      </c>
      <c r="H82" s="10">
        <v>3.6312849162011177E-2</v>
      </c>
    </row>
    <row r="83" spans="1:8" ht="14.25" customHeight="1" x14ac:dyDescent="0.25">
      <c r="A83" s="34" t="s">
        <v>35</v>
      </c>
      <c r="B83" s="38"/>
      <c r="C83" s="7">
        <f>C82/C69</f>
        <v>1.7807262569832401E-2</v>
      </c>
      <c r="F83" s="37"/>
      <c r="G83" s="12" t="s">
        <v>30</v>
      </c>
      <c r="H83" s="10">
        <v>1.7807262569832401E-2</v>
      </c>
    </row>
    <row r="84" spans="1:8" ht="14.25" customHeight="1" x14ac:dyDescent="0.25">
      <c r="A84" s="36" t="s">
        <v>43</v>
      </c>
      <c r="B84" s="35"/>
      <c r="C84" s="8">
        <f>SUM(G5:G67)</f>
        <v>8</v>
      </c>
      <c r="F84" s="37"/>
      <c r="G84" s="12" t="s">
        <v>43</v>
      </c>
      <c r="H84" s="10">
        <v>2.7932960893854749E-3</v>
      </c>
    </row>
    <row r="85" spans="1:8" ht="14.25" customHeight="1" x14ac:dyDescent="0.25">
      <c r="A85" s="36" t="s">
        <v>44</v>
      </c>
      <c r="B85" s="35"/>
      <c r="C85" s="7">
        <f>C84/C69</f>
        <v>2.7932960893854749E-3</v>
      </c>
      <c r="F85" s="37"/>
      <c r="G85" s="9" t="s">
        <v>31</v>
      </c>
      <c r="H85" s="10">
        <v>3.5614525139664802E-2</v>
      </c>
    </row>
    <row r="86" spans="1:8" ht="14.25" customHeight="1" x14ac:dyDescent="0.25">
      <c r="A86" s="34" t="s">
        <v>31</v>
      </c>
      <c r="B86" s="35"/>
      <c r="C86" s="8">
        <f>SUM(H5:H67)</f>
        <v>102</v>
      </c>
      <c r="F86" s="37"/>
      <c r="G86" s="9" t="s">
        <v>26</v>
      </c>
      <c r="H86" s="10">
        <v>5.7960893854748605E-2</v>
      </c>
    </row>
    <row r="87" spans="1:8" ht="14.25" customHeight="1" x14ac:dyDescent="0.25">
      <c r="A87" s="34" t="s">
        <v>36</v>
      </c>
      <c r="B87" s="35"/>
      <c r="C87" s="7">
        <f>C86/C69</f>
        <v>3.5614525139664802E-2</v>
      </c>
      <c r="F87" s="37"/>
      <c r="G87" s="13" t="s">
        <v>41</v>
      </c>
      <c r="H87" s="10">
        <v>0.60300279329608941</v>
      </c>
    </row>
    <row r="88" spans="1:8" ht="14.25" customHeight="1" x14ac:dyDescent="0.25">
      <c r="A88" s="34" t="s">
        <v>11</v>
      </c>
      <c r="B88" s="35"/>
      <c r="C88" s="8">
        <f>SUM(I5:I67)</f>
        <v>166</v>
      </c>
    </row>
    <row r="89" spans="1:8" ht="14.25" customHeight="1" x14ac:dyDescent="0.25">
      <c r="A89" s="34" t="s">
        <v>22</v>
      </c>
      <c r="B89" s="35"/>
      <c r="C89" s="7">
        <f>C88/C69</f>
        <v>5.7960893854748605E-2</v>
      </c>
    </row>
    <row r="90" spans="1:8" ht="14.25" customHeight="1" x14ac:dyDescent="0.25"/>
    <row r="91" spans="1:8" ht="14.25" customHeight="1" x14ac:dyDescent="0.25"/>
    <row r="92" spans="1:8" ht="14.25" customHeight="1" x14ac:dyDescent="0.25"/>
    <row r="93" spans="1:8" ht="14.25" customHeight="1" x14ac:dyDescent="0.25"/>
    <row r="94" spans="1:8" ht="14.25" customHeight="1" x14ac:dyDescent="0.25"/>
    <row r="95" spans="1:8" ht="14.25" customHeight="1" x14ac:dyDescent="0.25"/>
    <row r="96" spans="1:8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</sheetData>
  <mergeCells count="25">
    <mergeCell ref="F75:F77"/>
    <mergeCell ref="F78:F80"/>
    <mergeCell ref="F81:F87"/>
    <mergeCell ref="F74:H74"/>
    <mergeCell ref="A87:B87"/>
    <mergeCell ref="A74:B74"/>
    <mergeCell ref="A75:B75"/>
    <mergeCell ref="A83:B83"/>
    <mergeCell ref="A88:B88"/>
    <mergeCell ref="A89:B89"/>
    <mergeCell ref="A76:B76"/>
    <mergeCell ref="A77:B77"/>
    <mergeCell ref="A78:B78"/>
    <mergeCell ref="A79:B79"/>
    <mergeCell ref="A80:B80"/>
    <mergeCell ref="A81:B81"/>
    <mergeCell ref="A82:B82"/>
    <mergeCell ref="A84:B84"/>
    <mergeCell ref="A85:B85"/>
    <mergeCell ref="A86:B86"/>
    <mergeCell ref="A69:B69"/>
    <mergeCell ref="A70:B70"/>
    <mergeCell ref="A71:B71"/>
    <mergeCell ref="A72:B72"/>
    <mergeCell ref="A73:B73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" sqref="F1"/>
    </sheetView>
  </sheetViews>
  <sheetFormatPr defaultRowHeight="15" x14ac:dyDescent="0.25"/>
  <cols>
    <col min="1" max="1" width="8.140625" bestFit="1" customWidth="1"/>
    <col min="2" max="2" width="11.42578125" bestFit="1" customWidth="1"/>
    <col min="3" max="3" width="23.28515625" bestFit="1" customWidth="1"/>
    <col min="4" max="4" width="31" bestFit="1" customWidth="1"/>
    <col min="5" max="5" width="28.5703125" bestFit="1" customWidth="1"/>
    <col min="6" max="6" width="20" bestFit="1" customWidth="1"/>
    <col min="7" max="7" width="20.42578125" bestFit="1" customWidth="1"/>
    <col min="8" max="8" width="16" bestFit="1" customWidth="1"/>
    <col min="9" max="9" width="13.7109375" bestFit="1" customWidth="1"/>
    <col min="10" max="10" width="12.42578125" bestFit="1" customWidth="1"/>
    <col min="11" max="11" width="29.28515625" bestFit="1" customWidth="1"/>
    <col min="12" max="12" width="11.85546875" bestFit="1" customWidth="1"/>
    <col min="13" max="13" width="15.140625" bestFit="1" customWidth="1"/>
    <col min="14" max="14" width="12.7109375" bestFit="1" customWidth="1"/>
  </cols>
  <sheetData>
    <row r="1" spans="1:14" x14ac:dyDescent="0.25">
      <c r="A1" s="15" t="s">
        <v>0</v>
      </c>
      <c r="B1" s="16" t="s">
        <v>28</v>
      </c>
      <c r="C1" s="5" t="s">
        <v>2</v>
      </c>
      <c r="D1" s="5" t="s">
        <v>29</v>
      </c>
      <c r="E1" s="5" t="s">
        <v>30</v>
      </c>
      <c r="F1" s="1" t="s">
        <v>43</v>
      </c>
      <c r="G1" s="16" t="s">
        <v>31</v>
      </c>
      <c r="H1" s="16" t="s">
        <v>27</v>
      </c>
      <c r="I1" s="16" t="s">
        <v>3</v>
      </c>
      <c r="J1" s="16" t="s">
        <v>6</v>
      </c>
      <c r="K1" s="5" t="s">
        <v>7</v>
      </c>
      <c r="L1" s="16" t="s">
        <v>8</v>
      </c>
      <c r="M1" s="16" t="s">
        <v>9</v>
      </c>
      <c r="N1" s="16" t="s">
        <v>10</v>
      </c>
    </row>
    <row r="2" spans="1:14" x14ac:dyDescent="0.25">
      <c r="A2" s="17">
        <v>14.4</v>
      </c>
      <c r="B2" s="16">
        <f t="shared" ref="B2:B64" si="0">C2+D2+E2+F2+G2+H2+I2</f>
        <v>0</v>
      </c>
      <c r="C2" s="16">
        <v>0</v>
      </c>
      <c r="D2" s="16">
        <v>0</v>
      </c>
      <c r="E2" s="16">
        <v>0</v>
      </c>
      <c r="F2" s="16">
        <v>0</v>
      </c>
      <c r="G2" s="16">
        <v>0</v>
      </c>
      <c r="H2" s="16">
        <v>0</v>
      </c>
      <c r="I2" s="16">
        <v>0</v>
      </c>
      <c r="J2" s="16">
        <v>0</v>
      </c>
      <c r="K2" s="16">
        <v>0</v>
      </c>
      <c r="L2" s="16">
        <v>0</v>
      </c>
      <c r="M2" s="16">
        <v>0</v>
      </c>
      <c r="N2" s="16">
        <v>0</v>
      </c>
    </row>
    <row r="3" spans="1:14" x14ac:dyDescent="0.25">
      <c r="A3" s="17">
        <v>25</v>
      </c>
      <c r="B3" s="16">
        <f t="shared" si="0"/>
        <v>0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</row>
    <row r="4" spans="1:14" x14ac:dyDescent="0.25">
      <c r="A4" s="17">
        <v>38.6</v>
      </c>
      <c r="B4" s="16">
        <f t="shared" si="0"/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</row>
    <row r="5" spans="1:14" x14ac:dyDescent="0.25">
      <c r="A5" s="17">
        <v>44.7</v>
      </c>
      <c r="B5" s="16">
        <f t="shared" si="0"/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</row>
    <row r="6" spans="1:14" x14ac:dyDescent="0.25">
      <c r="A6" s="17">
        <v>48.5</v>
      </c>
      <c r="B6" s="16">
        <f t="shared" si="0"/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</row>
    <row r="7" spans="1:14" x14ac:dyDescent="0.25">
      <c r="A7" s="17">
        <v>49.5</v>
      </c>
      <c r="B7" s="16">
        <f t="shared" si="0"/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</row>
    <row r="8" spans="1:14" x14ac:dyDescent="0.25">
      <c r="A8" s="17">
        <v>51</v>
      </c>
      <c r="B8" s="16">
        <f t="shared" si="0"/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3</v>
      </c>
      <c r="K8" s="16">
        <v>1</v>
      </c>
      <c r="L8" s="16">
        <v>0</v>
      </c>
      <c r="M8" s="16">
        <v>0</v>
      </c>
      <c r="N8" s="16">
        <v>0</v>
      </c>
    </row>
    <row r="9" spans="1:14" x14ac:dyDescent="0.25">
      <c r="A9" s="17">
        <v>52.3</v>
      </c>
      <c r="B9" s="16">
        <f t="shared" si="0"/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3</v>
      </c>
      <c r="K9" s="16">
        <v>0</v>
      </c>
      <c r="L9" s="16">
        <v>0</v>
      </c>
      <c r="M9" s="16">
        <v>0</v>
      </c>
      <c r="N9" s="16">
        <v>0</v>
      </c>
    </row>
    <row r="10" spans="1:14" x14ac:dyDescent="0.25">
      <c r="A10" s="17">
        <v>54.8</v>
      </c>
      <c r="B10" s="16">
        <f t="shared" si="0"/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</row>
    <row r="11" spans="1:14" x14ac:dyDescent="0.25">
      <c r="A11" s="17">
        <v>60</v>
      </c>
      <c r="B11" s="16">
        <f t="shared" si="0"/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2</v>
      </c>
      <c r="K11" s="16">
        <v>0</v>
      </c>
      <c r="L11" s="16">
        <v>0</v>
      </c>
      <c r="M11" s="16">
        <v>0</v>
      </c>
      <c r="N11" s="16">
        <v>0</v>
      </c>
    </row>
    <row r="12" spans="1:14" x14ac:dyDescent="0.25">
      <c r="A12" s="17">
        <v>91.5</v>
      </c>
      <c r="B12" s="16">
        <f t="shared" si="0"/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x14ac:dyDescent="0.25">
      <c r="A13" s="17">
        <v>100.5</v>
      </c>
      <c r="B13" s="16">
        <f t="shared" si="0"/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4</v>
      </c>
      <c r="K13" s="16">
        <v>2</v>
      </c>
      <c r="L13" s="16">
        <v>0</v>
      </c>
      <c r="M13" s="16">
        <v>0</v>
      </c>
      <c r="N13" s="16">
        <v>0</v>
      </c>
    </row>
    <row r="14" spans="1:14" x14ac:dyDescent="0.25">
      <c r="A14" s="17">
        <v>102.3</v>
      </c>
      <c r="B14" s="16">
        <f t="shared" si="0"/>
        <v>3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3</v>
      </c>
      <c r="J14" s="16">
        <v>0</v>
      </c>
      <c r="K14" s="16">
        <v>0</v>
      </c>
      <c r="L14" s="16">
        <v>0</v>
      </c>
      <c r="M14" s="16">
        <v>7</v>
      </c>
      <c r="N14" s="16">
        <v>0</v>
      </c>
    </row>
    <row r="15" spans="1:14" x14ac:dyDescent="0.25">
      <c r="A15" s="17">
        <v>104.4</v>
      </c>
      <c r="B15" s="16">
        <f t="shared" si="0"/>
        <v>2</v>
      </c>
      <c r="C15" s="16">
        <v>1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1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</row>
    <row r="16" spans="1:14" x14ac:dyDescent="0.25">
      <c r="A16" s="17">
        <v>111.6</v>
      </c>
      <c r="B16" s="16">
        <f t="shared" si="0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0</v>
      </c>
    </row>
    <row r="17" spans="1:14" x14ac:dyDescent="0.25">
      <c r="A17" s="17">
        <v>118.2</v>
      </c>
      <c r="B17" s="16">
        <f t="shared" si="0"/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</row>
    <row r="18" spans="1:14" x14ac:dyDescent="0.25">
      <c r="A18" s="17">
        <v>122.25</v>
      </c>
      <c r="B18" s="16">
        <f t="shared" si="0"/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4</v>
      </c>
      <c r="K18" s="16">
        <v>0</v>
      </c>
      <c r="L18" s="16">
        <v>0</v>
      </c>
      <c r="M18" s="16">
        <v>0</v>
      </c>
      <c r="N18" s="16">
        <v>0</v>
      </c>
    </row>
    <row r="19" spans="1:14" x14ac:dyDescent="0.25">
      <c r="A19" s="17">
        <v>125.6</v>
      </c>
      <c r="B19" s="16">
        <f t="shared" si="0"/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4</v>
      </c>
      <c r="K19" s="16">
        <v>0</v>
      </c>
      <c r="L19" s="16">
        <v>0</v>
      </c>
      <c r="M19" s="16">
        <v>0</v>
      </c>
      <c r="N19" s="16">
        <v>0</v>
      </c>
    </row>
    <row r="20" spans="1:14" x14ac:dyDescent="0.25">
      <c r="A20" s="17">
        <v>132.85</v>
      </c>
      <c r="B20" s="16">
        <f t="shared" si="0"/>
        <v>4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4</v>
      </c>
      <c r="J20" s="16">
        <v>0</v>
      </c>
      <c r="K20" s="16">
        <v>0</v>
      </c>
      <c r="L20" s="16">
        <v>0</v>
      </c>
      <c r="M20" s="16">
        <v>1</v>
      </c>
      <c r="N20" s="16">
        <v>0</v>
      </c>
    </row>
    <row r="21" spans="1:14" x14ac:dyDescent="0.25">
      <c r="A21" s="17">
        <v>135.6</v>
      </c>
      <c r="B21" s="16">
        <f t="shared" si="0"/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</row>
    <row r="22" spans="1:14" x14ac:dyDescent="0.25">
      <c r="A22" s="17">
        <v>145.19999999999999</v>
      </c>
      <c r="B22" s="16">
        <f t="shared" si="0"/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</row>
    <row r="23" spans="1:14" x14ac:dyDescent="0.25">
      <c r="A23" s="17">
        <v>147.4</v>
      </c>
      <c r="B23" s="16">
        <f t="shared" si="0"/>
        <v>59</v>
      </c>
      <c r="C23" s="16">
        <v>0</v>
      </c>
      <c r="D23" s="16">
        <v>0</v>
      </c>
      <c r="E23" s="16">
        <v>0</v>
      </c>
      <c r="F23" s="16">
        <v>0</v>
      </c>
      <c r="G23" s="16">
        <v>10</v>
      </c>
      <c r="H23" s="16">
        <v>5</v>
      </c>
      <c r="I23" s="16">
        <v>44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</row>
    <row r="24" spans="1:14" x14ac:dyDescent="0.25">
      <c r="A24" s="17">
        <v>148</v>
      </c>
      <c r="B24" s="16">
        <f t="shared" si="0"/>
        <v>139</v>
      </c>
      <c r="C24" s="16">
        <v>0</v>
      </c>
      <c r="D24" s="16">
        <v>0</v>
      </c>
      <c r="E24" s="16">
        <v>0</v>
      </c>
      <c r="F24" s="16">
        <v>0</v>
      </c>
      <c r="G24" s="16">
        <v>14</v>
      </c>
      <c r="H24" s="16">
        <v>3</v>
      </c>
      <c r="I24" s="16">
        <f>113+7+2</f>
        <v>122</v>
      </c>
      <c r="J24" s="16">
        <v>0</v>
      </c>
      <c r="K24" s="16">
        <v>3</v>
      </c>
      <c r="L24" s="16">
        <v>0</v>
      </c>
      <c r="M24" s="16">
        <v>8</v>
      </c>
      <c r="N24" s="16">
        <v>0</v>
      </c>
    </row>
    <row r="25" spans="1:14" x14ac:dyDescent="0.25">
      <c r="A25" s="17">
        <v>149.4</v>
      </c>
      <c r="B25" s="16">
        <f t="shared" si="0"/>
        <v>247</v>
      </c>
      <c r="C25" s="16">
        <v>0</v>
      </c>
      <c r="D25" s="16">
        <v>55</v>
      </c>
      <c r="E25" s="16">
        <v>0</v>
      </c>
      <c r="F25" s="16">
        <v>0</v>
      </c>
      <c r="G25" s="16">
        <v>0</v>
      </c>
      <c r="H25" s="16">
        <v>0</v>
      </c>
      <c r="I25" s="16">
        <v>192</v>
      </c>
      <c r="J25" s="16">
        <v>0</v>
      </c>
      <c r="K25" s="16">
        <v>0</v>
      </c>
      <c r="L25" s="16">
        <v>4</v>
      </c>
      <c r="M25" s="16">
        <v>3</v>
      </c>
      <c r="N25" s="16">
        <v>0</v>
      </c>
    </row>
    <row r="26" spans="1:14" x14ac:dyDescent="0.25">
      <c r="A26" s="17">
        <v>150.4</v>
      </c>
      <c r="B26" s="16">
        <f t="shared" si="0"/>
        <v>116</v>
      </c>
      <c r="C26" s="16">
        <v>12</v>
      </c>
      <c r="D26" s="16">
        <v>19</v>
      </c>
      <c r="E26" s="16">
        <v>0</v>
      </c>
      <c r="F26" s="16">
        <v>0</v>
      </c>
      <c r="G26" s="16">
        <v>0</v>
      </c>
      <c r="H26" s="16">
        <v>0</v>
      </c>
      <c r="I26" s="16">
        <v>85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</row>
    <row r="27" spans="1:14" x14ac:dyDescent="0.25">
      <c r="A27" s="17">
        <v>151.4</v>
      </c>
      <c r="B27" s="16">
        <f t="shared" si="0"/>
        <v>144</v>
      </c>
      <c r="C27" s="16">
        <v>61</v>
      </c>
      <c r="D27" s="16">
        <v>7</v>
      </c>
      <c r="E27" s="16">
        <v>0</v>
      </c>
      <c r="F27" s="16">
        <v>0</v>
      </c>
      <c r="G27" s="16">
        <v>7</v>
      </c>
      <c r="H27" s="16">
        <v>0</v>
      </c>
      <c r="I27" s="16">
        <v>69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</row>
    <row r="28" spans="1:14" x14ac:dyDescent="0.25">
      <c r="A28" s="17">
        <v>152.69999999999999</v>
      </c>
      <c r="B28" s="16">
        <f t="shared" si="0"/>
        <v>23</v>
      </c>
      <c r="C28" s="16">
        <v>13</v>
      </c>
      <c r="D28" s="16">
        <v>2</v>
      </c>
      <c r="E28" s="16">
        <v>0</v>
      </c>
      <c r="F28" s="16">
        <v>0</v>
      </c>
      <c r="G28" s="16">
        <v>0</v>
      </c>
      <c r="H28" s="16">
        <v>0</v>
      </c>
      <c r="I28" s="16">
        <v>8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</row>
    <row r="29" spans="1:14" x14ac:dyDescent="0.25">
      <c r="A29" s="17">
        <v>153.1</v>
      </c>
      <c r="B29" s="16">
        <f t="shared" si="0"/>
        <v>180</v>
      </c>
      <c r="C29" s="16">
        <v>93</v>
      </c>
      <c r="D29" s="16">
        <v>6</v>
      </c>
      <c r="E29" s="16">
        <v>0</v>
      </c>
      <c r="F29" s="16">
        <v>0</v>
      </c>
      <c r="G29" s="16">
        <v>4</v>
      </c>
      <c r="H29" s="16">
        <v>32</v>
      </c>
      <c r="I29" s="16">
        <v>45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</row>
    <row r="30" spans="1:14" x14ac:dyDescent="0.25">
      <c r="A30" s="17">
        <v>154.4</v>
      </c>
      <c r="B30" s="16">
        <f t="shared" si="0"/>
        <v>217</v>
      </c>
      <c r="C30" s="16">
        <v>110</v>
      </c>
      <c r="D30" s="16">
        <v>6</v>
      </c>
      <c r="E30" s="16">
        <v>0</v>
      </c>
      <c r="F30" s="16">
        <v>1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</row>
    <row r="31" spans="1:14" x14ac:dyDescent="0.25">
      <c r="A31" s="17">
        <v>155</v>
      </c>
      <c r="B31" s="16">
        <f t="shared" si="0"/>
        <v>110</v>
      </c>
      <c r="C31" s="16">
        <v>77</v>
      </c>
      <c r="D31" s="16">
        <v>4</v>
      </c>
      <c r="E31" s="16">
        <v>0</v>
      </c>
      <c r="F31" s="16">
        <v>0</v>
      </c>
      <c r="G31" s="16">
        <v>0</v>
      </c>
      <c r="H31" s="16">
        <v>0</v>
      </c>
      <c r="I31" s="16">
        <v>29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</row>
    <row r="32" spans="1:14" x14ac:dyDescent="0.25">
      <c r="A32" s="17">
        <v>156</v>
      </c>
      <c r="B32" s="16">
        <f t="shared" si="0"/>
        <v>89</v>
      </c>
      <c r="C32" s="16">
        <v>71</v>
      </c>
      <c r="D32" s="16">
        <v>0</v>
      </c>
      <c r="E32" s="16">
        <v>0</v>
      </c>
      <c r="F32" s="16">
        <v>0</v>
      </c>
      <c r="G32" s="16">
        <v>4</v>
      </c>
      <c r="H32" s="16">
        <v>0</v>
      </c>
      <c r="I32" s="16">
        <v>14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</row>
    <row r="33" spans="1:14" x14ac:dyDescent="0.25">
      <c r="A33" s="17">
        <v>157.1</v>
      </c>
      <c r="B33" s="16">
        <f t="shared" si="0"/>
        <v>224</v>
      </c>
      <c r="C33" s="16">
        <v>192</v>
      </c>
      <c r="D33" s="16">
        <v>0</v>
      </c>
      <c r="E33" s="16">
        <v>0</v>
      </c>
      <c r="F33" s="16">
        <v>7</v>
      </c>
      <c r="G33" s="16">
        <v>0</v>
      </c>
      <c r="H33" s="16">
        <v>0</v>
      </c>
      <c r="I33" s="16">
        <v>25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</row>
    <row r="34" spans="1:14" x14ac:dyDescent="0.25">
      <c r="A34" s="17">
        <v>158.4</v>
      </c>
      <c r="B34" s="16">
        <f t="shared" si="0"/>
        <v>44</v>
      </c>
      <c r="C34" s="16">
        <v>5</v>
      </c>
      <c r="D34" s="16">
        <v>0</v>
      </c>
      <c r="E34" s="16">
        <v>3</v>
      </c>
      <c r="F34" s="16">
        <v>0</v>
      </c>
      <c r="G34" s="16">
        <v>0</v>
      </c>
      <c r="H34" s="16">
        <v>0</v>
      </c>
      <c r="I34" s="16">
        <v>36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</row>
    <row r="35" spans="1:14" x14ac:dyDescent="0.25">
      <c r="A35" s="17">
        <v>159</v>
      </c>
      <c r="B35" s="16">
        <f t="shared" si="0"/>
        <v>123</v>
      </c>
      <c r="C35" s="16">
        <v>69</v>
      </c>
      <c r="D35" s="16">
        <v>0</v>
      </c>
      <c r="E35" s="16">
        <v>48</v>
      </c>
      <c r="F35" s="16">
        <v>0</v>
      </c>
      <c r="G35" s="16">
        <v>0</v>
      </c>
      <c r="H35" s="16">
        <v>0</v>
      </c>
      <c r="I35" s="16">
        <v>6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</row>
    <row r="36" spans="1:14" x14ac:dyDescent="0.25">
      <c r="A36" s="17">
        <v>160</v>
      </c>
      <c r="B36" s="16">
        <f t="shared" si="0"/>
        <v>20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20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</row>
    <row r="37" spans="1:14" x14ac:dyDescent="0.25">
      <c r="A37" s="17">
        <v>161.5</v>
      </c>
      <c r="B37" s="16">
        <f t="shared" si="0"/>
        <v>13</v>
      </c>
      <c r="C37" s="16">
        <v>2</v>
      </c>
      <c r="D37" s="16">
        <v>2</v>
      </c>
      <c r="E37" s="16">
        <v>0</v>
      </c>
      <c r="F37" s="16">
        <v>0</v>
      </c>
      <c r="G37" s="16">
        <v>0</v>
      </c>
      <c r="H37" s="16">
        <v>0</v>
      </c>
      <c r="I37" s="16">
        <v>9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</row>
    <row r="38" spans="1:14" x14ac:dyDescent="0.25">
      <c r="A38" s="17">
        <v>163.5</v>
      </c>
      <c r="B38" s="16">
        <f t="shared" si="0"/>
        <v>13</v>
      </c>
      <c r="C38" s="16">
        <v>0</v>
      </c>
      <c r="D38" s="16">
        <v>3</v>
      </c>
      <c r="E38" s="16">
        <v>0</v>
      </c>
      <c r="F38" s="16">
        <v>0</v>
      </c>
      <c r="G38" s="16">
        <v>0</v>
      </c>
      <c r="H38" s="16">
        <v>0</v>
      </c>
      <c r="I38" s="16">
        <v>10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</row>
    <row r="39" spans="1:14" x14ac:dyDescent="0.25">
      <c r="A39" s="17">
        <v>164.4</v>
      </c>
      <c r="B39" s="16">
        <f t="shared" si="0"/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</row>
    <row r="40" spans="1:14" x14ac:dyDescent="0.25">
      <c r="A40" s="17">
        <v>164.6</v>
      </c>
      <c r="B40" s="16">
        <f t="shared" si="0"/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</row>
    <row r="41" spans="1:14" x14ac:dyDescent="0.25">
      <c r="A41" s="17">
        <v>170</v>
      </c>
      <c r="B41" s="16">
        <f t="shared" si="0"/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</row>
    <row r="42" spans="1:14" x14ac:dyDescent="0.25">
      <c r="A42" s="17">
        <v>182.5</v>
      </c>
      <c r="B42" s="16">
        <f t="shared" si="0"/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2</v>
      </c>
    </row>
    <row r="43" spans="1:14" x14ac:dyDescent="0.25">
      <c r="A43" s="17">
        <v>187.7</v>
      </c>
      <c r="B43" s="16">
        <f t="shared" si="0"/>
        <v>72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72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</row>
    <row r="44" spans="1:14" x14ac:dyDescent="0.25">
      <c r="A44" s="17">
        <v>188</v>
      </c>
      <c r="B44" s="16">
        <f t="shared" si="0"/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</row>
    <row r="45" spans="1:14" x14ac:dyDescent="0.25">
      <c r="A45" s="17">
        <v>198.1</v>
      </c>
      <c r="B45" s="16">
        <f t="shared" si="0"/>
        <v>130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130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</row>
    <row r="46" spans="1:14" x14ac:dyDescent="0.25">
      <c r="A46" s="17">
        <v>198.4</v>
      </c>
      <c r="B46" s="16">
        <f t="shared" si="0"/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</row>
    <row r="47" spans="1:14" x14ac:dyDescent="0.25">
      <c r="A47" s="17">
        <v>199.4</v>
      </c>
      <c r="B47" s="16">
        <f t="shared" si="0"/>
        <v>2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2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</row>
    <row r="48" spans="1:14" x14ac:dyDescent="0.25">
      <c r="A48" s="17">
        <v>199.8</v>
      </c>
      <c r="B48" s="16">
        <f t="shared" si="0"/>
        <v>43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43</v>
      </c>
      <c r="J48" s="16">
        <v>0</v>
      </c>
      <c r="K48" s="16">
        <v>1</v>
      </c>
      <c r="L48" s="16">
        <v>0</v>
      </c>
      <c r="M48" s="16">
        <v>0</v>
      </c>
      <c r="N48" s="16">
        <v>0</v>
      </c>
    </row>
    <row r="49" spans="1:14" x14ac:dyDescent="0.25">
      <c r="A49" s="17">
        <v>200.1</v>
      </c>
      <c r="B49" s="16">
        <f t="shared" si="0"/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</row>
    <row r="50" spans="1:14" x14ac:dyDescent="0.25">
      <c r="A50" s="17">
        <v>201.95</v>
      </c>
      <c r="B50" s="16">
        <f t="shared" si="0"/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</row>
    <row r="51" spans="1:14" x14ac:dyDescent="0.25">
      <c r="A51" s="17">
        <v>204.9</v>
      </c>
      <c r="B51" s="16">
        <f t="shared" si="0"/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</row>
    <row r="52" spans="1:14" x14ac:dyDescent="0.25">
      <c r="A52" s="17">
        <v>206.6</v>
      </c>
      <c r="B52" s="16">
        <f t="shared" si="0"/>
        <v>31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31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</row>
    <row r="53" spans="1:14" x14ac:dyDescent="0.25">
      <c r="A53" s="17">
        <v>207.4</v>
      </c>
      <c r="B53" s="16">
        <f t="shared" si="0"/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</row>
    <row r="54" spans="1:14" x14ac:dyDescent="0.25">
      <c r="A54" s="17">
        <v>210.6</v>
      </c>
      <c r="B54" s="16">
        <f t="shared" si="0"/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</row>
    <row r="55" spans="1:14" x14ac:dyDescent="0.25">
      <c r="A55" s="17">
        <v>211</v>
      </c>
      <c r="B55" s="16">
        <f t="shared" si="0"/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</row>
    <row r="56" spans="1:14" x14ac:dyDescent="0.25">
      <c r="A56" s="17">
        <v>214</v>
      </c>
      <c r="B56" s="16">
        <f t="shared" si="0"/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</row>
    <row r="57" spans="1:14" x14ac:dyDescent="0.25">
      <c r="A57" s="17">
        <v>217.2</v>
      </c>
      <c r="B57" s="16">
        <f t="shared" si="0"/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</row>
    <row r="58" spans="1:14" x14ac:dyDescent="0.25">
      <c r="A58" s="17">
        <v>219.7</v>
      </c>
      <c r="B58" s="16">
        <f t="shared" si="0"/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</row>
    <row r="59" spans="1:14" x14ac:dyDescent="0.25">
      <c r="A59" s="17">
        <v>224.1</v>
      </c>
      <c r="B59" s="16">
        <f t="shared" si="0"/>
        <v>9152</v>
      </c>
      <c r="C59" s="16">
        <v>0</v>
      </c>
      <c r="D59" s="16">
        <v>0</v>
      </c>
      <c r="E59" s="16">
        <v>0</v>
      </c>
      <c r="F59" s="16">
        <v>0</v>
      </c>
      <c r="G59" s="16">
        <v>832</v>
      </c>
      <c r="H59" s="16">
        <v>640</v>
      </c>
      <c r="I59" s="16">
        <v>7680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</row>
    <row r="60" spans="1:14" x14ac:dyDescent="0.25">
      <c r="A60" s="17">
        <v>224.9</v>
      </c>
      <c r="B60" s="16">
        <f t="shared" si="0"/>
        <v>996</v>
      </c>
      <c r="C60" s="16">
        <v>0</v>
      </c>
      <c r="D60" s="16">
        <v>0</v>
      </c>
      <c r="E60" s="16">
        <v>0</v>
      </c>
      <c r="F60" s="16">
        <v>0</v>
      </c>
      <c r="G60" s="16">
        <v>60</v>
      </c>
      <c r="H60" s="16">
        <v>404</v>
      </c>
      <c r="I60" s="16">
        <v>532</v>
      </c>
      <c r="J60" s="16">
        <v>0</v>
      </c>
      <c r="K60" s="16">
        <v>4</v>
      </c>
      <c r="L60" s="16">
        <v>0</v>
      </c>
      <c r="M60" s="16">
        <v>0</v>
      </c>
      <c r="N60" s="16">
        <v>0</v>
      </c>
    </row>
    <row r="61" spans="1:14" x14ac:dyDescent="0.25">
      <c r="A61" s="17">
        <v>225.3</v>
      </c>
      <c r="B61" s="16">
        <f t="shared" si="0"/>
        <v>562</v>
      </c>
      <c r="C61" s="16">
        <v>0</v>
      </c>
      <c r="D61" s="16">
        <v>0</v>
      </c>
      <c r="E61" s="16">
        <v>0</v>
      </c>
      <c r="F61" s="16">
        <v>0</v>
      </c>
      <c r="G61" s="16">
        <v>44</v>
      </c>
      <c r="H61" s="16">
        <v>10</v>
      </c>
      <c r="I61" s="16">
        <v>508</v>
      </c>
      <c r="J61" s="16">
        <v>0</v>
      </c>
      <c r="K61" s="16">
        <v>0</v>
      </c>
      <c r="L61" s="16">
        <v>2</v>
      </c>
      <c r="M61" s="16">
        <v>2</v>
      </c>
      <c r="N61" s="16">
        <v>0</v>
      </c>
    </row>
    <row r="62" spans="1:14" x14ac:dyDescent="0.25">
      <c r="A62" s="17">
        <v>230.4</v>
      </c>
      <c r="B62" s="16">
        <f t="shared" si="0"/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</row>
    <row r="63" spans="1:14" x14ac:dyDescent="0.25">
      <c r="A63" s="17">
        <v>231.1</v>
      </c>
      <c r="B63" s="16">
        <f t="shared" si="0"/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1</v>
      </c>
      <c r="K63" s="16">
        <v>0</v>
      </c>
      <c r="L63" s="16">
        <v>0</v>
      </c>
      <c r="M63" s="16">
        <v>0</v>
      </c>
      <c r="N63" s="16">
        <v>0</v>
      </c>
    </row>
    <row r="64" spans="1:14" x14ac:dyDescent="0.25">
      <c r="A64" s="17">
        <v>234</v>
      </c>
      <c r="B64" s="16">
        <f t="shared" si="0"/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2</v>
      </c>
      <c r="K64" s="16">
        <v>2</v>
      </c>
      <c r="L64" s="16">
        <v>0</v>
      </c>
      <c r="M64" s="16">
        <v>0</v>
      </c>
      <c r="N64" s="16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4" sqref="N4"/>
    </sheetView>
  </sheetViews>
  <sheetFormatPr defaultColWidth="14.42578125" defaultRowHeight="15" customHeight="1" x14ac:dyDescent="0.25"/>
  <cols>
    <col min="1" max="1" width="8.140625" bestFit="1" customWidth="1"/>
    <col min="2" max="2" width="9.28515625" bestFit="1" customWidth="1"/>
    <col min="3" max="3" width="23.28515625" bestFit="1" customWidth="1"/>
    <col min="4" max="4" width="31" bestFit="1" customWidth="1"/>
    <col min="5" max="5" width="28.5703125" bestFit="1" customWidth="1"/>
    <col min="6" max="6" width="20" bestFit="1" customWidth="1"/>
    <col min="7" max="7" width="20.42578125" bestFit="1" customWidth="1"/>
    <col min="8" max="8" width="15.7109375" bestFit="1" customWidth="1"/>
    <col min="9" max="9" width="13.7109375" bestFit="1" customWidth="1"/>
    <col min="10" max="26" width="8.7109375" customWidth="1"/>
  </cols>
  <sheetData>
    <row r="1" spans="1:9" ht="14.25" customHeight="1" x14ac:dyDescent="0.25">
      <c r="A1" s="2" t="s">
        <v>0</v>
      </c>
      <c r="B1" s="3" t="s">
        <v>1</v>
      </c>
      <c r="C1" s="4" t="s">
        <v>2</v>
      </c>
      <c r="D1" s="4" t="s">
        <v>29</v>
      </c>
      <c r="E1" s="4" t="s">
        <v>30</v>
      </c>
      <c r="F1" s="1" t="s">
        <v>43</v>
      </c>
      <c r="G1" s="16" t="s">
        <v>45</v>
      </c>
      <c r="H1" s="16" t="s">
        <v>46</v>
      </c>
      <c r="I1" s="3" t="s">
        <v>3</v>
      </c>
    </row>
    <row r="2" spans="1:9" ht="14.25" customHeight="1" x14ac:dyDescent="0.25">
      <c r="A2" s="6">
        <v>14.4</v>
      </c>
      <c r="B2" s="3" t="s">
        <v>4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</row>
    <row r="3" spans="1:9" ht="14.25" customHeight="1" x14ac:dyDescent="0.25">
      <c r="A3" s="6">
        <v>25</v>
      </c>
      <c r="B3" s="3" t="s">
        <v>4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</row>
    <row r="4" spans="1:9" ht="14.25" customHeight="1" x14ac:dyDescent="0.25">
      <c r="A4" s="6">
        <v>38.6</v>
      </c>
      <c r="B4" s="3" t="s">
        <v>4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</row>
    <row r="5" spans="1:9" ht="14.25" customHeight="1" x14ac:dyDescent="0.25">
      <c r="A5" s="6">
        <v>44.7</v>
      </c>
      <c r="B5" s="3" t="s">
        <v>4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</row>
    <row r="6" spans="1:9" ht="14.25" customHeight="1" x14ac:dyDescent="0.25">
      <c r="A6" s="6">
        <v>48.5</v>
      </c>
      <c r="B6" s="3" t="s">
        <v>4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</row>
    <row r="7" spans="1:9" ht="14.25" customHeight="1" x14ac:dyDescent="0.25">
      <c r="A7" s="6">
        <v>49.5</v>
      </c>
      <c r="B7" s="3" t="s">
        <v>4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9" ht="14.25" customHeight="1" x14ac:dyDescent="0.25">
      <c r="A8" s="6">
        <v>51</v>
      </c>
      <c r="B8" s="3" t="s">
        <v>5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ht="14.25" customHeight="1" x14ac:dyDescent="0.25">
      <c r="A9" s="6">
        <v>52.3</v>
      </c>
      <c r="B9" s="3" t="s">
        <v>5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ht="14.25" customHeight="1" x14ac:dyDescent="0.25">
      <c r="A10" s="6">
        <v>54.8</v>
      </c>
      <c r="B10" s="3" t="s">
        <v>4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ht="14.25" customHeight="1" x14ac:dyDescent="0.25">
      <c r="A11" s="6">
        <v>60</v>
      </c>
      <c r="B11" s="3" t="s">
        <v>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ht="14.25" customHeight="1" x14ac:dyDescent="0.25">
      <c r="A12" s="6">
        <v>91.5</v>
      </c>
      <c r="B12" s="3" t="s">
        <v>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1:9" ht="14.25" customHeight="1" x14ac:dyDescent="0.25">
      <c r="A13" s="6">
        <v>100.5</v>
      </c>
      <c r="B13" s="3" t="s">
        <v>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</row>
    <row r="14" spans="1:9" ht="14.25" customHeight="1" x14ac:dyDescent="0.25">
      <c r="A14" s="6">
        <v>102.3</v>
      </c>
      <c r="B14" s="3" t="s">
        <v>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1</v>
      </c>
    </row>
    <row r="15" spans="1:9" ht="14.25" customHeight="1" x14ac:dyDescent="0.25">
      <c r="A15" s="6">
        <v>104.4</v>
      </c>
      <c r="B15" s="3" t="s">
        <v>5</v>
      </c>
      <c r="C15" s="7">
        <v>0.5</v>
      </c>
      <c r="D15" s="7">
        <v>0</v>
      </c>
      <c r="E15" s="7">
        <v>0</v>
      </c>
      <c r="F15" s="7">
        <v>0</v>
      </c>
      <c r="G15" s="7">
        <v>0</v>
      </c>
      <c r="H15" s="7">
        <v>0.5</v>
      </c>
      <c r="I15" s="7">
        <v>0.5</v>
      </c>
    </row>
    <row r="16" spans="1:9" ht="14.25" customHeight="1" x14ac:dyDescent="0.25">
      <c r="A16" s="6">
        <v>111.6</v>
      </c>
      <c r="B16" s="3" t="s">
        <v>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1:9" ht="14.25" customHeight="1" x14ac:dyDescent="0.25">
      <c r="A17" s="6">
        <v>118.2</v>
      </c>
      <c r="B17" s="3" t="s">
        <v>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9" ht="14.25" customHeight="1" x14ac:dyDescent="0.25">
      <c r="A18" s="6">
        <v>122.25</v>
      </c>
      <c r="B18" s="3" t="s">
        <v>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1:9" ht="14.25" customHeight="1" x14ac:dyDescent="0.25">
      <c r="A19" s="6">
        <v>125.6</v>
      </c>
      <c r="B19" s="3" t="s">
        <v>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</row>
    <row r="20" spans="1:9" ht="14.25" customHeight="1" x14ac:dyDescent="0.25">
      <c r="A20" s="6">
        <v>132.85</v>
      </c>
      <c r="B20" s="3" t="s">
        <v>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</row>
    <row r="21" spans="1:9" ht="14.25" customHeight="1" x14ac:dyDescent="0.25">
      <c r="A21" s="6">
        <v>135.6</v>
      </c>
      <c r="B21" s="3" t="s">
        <v>4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</row>
    <row r="22" spans="1:9" ht="14.25" customHeight="1" x14ac:dyDescent="0.25">
      <c r="A22" s="6">
        <v>145.19999999999999</v>
      </c>
      <c r="B22" s="3" t="s">
        <v>4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1:9" ht="14.25" customHeight="1" x14ac:dyDescent="0.25">
      <c r="A23" s="6">
        <v>147.4</v>
      </c>
      <c r="B23" s="3" t="s">
        <v>5</v>
      </c>
      <c r="C23" s="7">
        <v>0</v>
      </c>
      <c r="D23" s="7">
        <v>0</v>
      </c>
      <c r="E23" s="7">
        <v>0</v>
      </c>
      <c r="F23" s="7">
        <v>0</v>
      </c>
      <c r="G23" s="7">
        <v>0.16949152542372881</v>
      </c>
      <c r="H23" s="7">
        <v>8.4745762711864403E-2</v>
      </c>
      <c r="I23" s="7">
        <v>0.74576271186440679</v>
      </c>
    </row>
    <row r="24" spans="1:9" ht="14.25" customHeight="1" x14ac:dyDescent="0.25">
      <c r="A24" s="6">
        <v>148</v>
      </c>
      <c r="B24" s="3" t="s">
        <v>5</v>
      </c>
      <c r="C24" s="7">
        <v>0</v>
      </c>
      <c r="D24" s="7">
        <v>0</v>
      </c>
      <c r="E24" s="7">
        <v>0</v>
      </c>
      <c r="F24" s="7">
        <v>0</v>
      </c>
      <c r="G24" s="7">
        <v>0.10071942446043165</v>
      </c>
      <c r="H24" s="7">
        <v>2.1582733812949641E-2</v>
      </c>
      <c r="I24" s="7">
        <v>0.87769784172661869</v>
      </c>
    </row>
    <row r="25" spans="1:9" ht="14.25" customHeight="1" x14ac:dyDescent="0.25">
      <c r="A25" s="6">
        <v>149.4</v>
      </c>
      <c r="B25" s="3" t="s">
        <v>5</v>
      </c>
      <c r="C25" s="7">
        <v>0</v>
      </c>
      <c r="D25" s="7">
        <v>0.22267206477732793</v>
      </c>
      <c r="E25" s="7">
        <v>0</v>
      </c>
      <c r="F25" s="7">
        <v>0</v>
      </c>
      <c r="G25" s="7">
        <v>0.22267206477732793</v>
      </c>
      <c r="H25" s="7">
        <v>0</v>
      </c>
      <c r="I25" s="7">
        <v>0.77732793522267207</v>
      </c>
    </row>
    <row r="26" spans="1:9" ht="14.25" customHeight="1" x14ac:dyDescent="0.25">
      <c r="A26" s="6">
        <v>150.4</v>
      </c>
      <c r="B26" s="3" t="s">
        <v>5</v>
      </c>
      <c r="C26" s="7">
        <v>0.10344827586206896</v>
      </c>
      <c r="D26" s="7">
        <v>0.16379310344827586</v>
      </c>
      <c r="E26" s="7">
        <v>0</v>
      </c>
      <c r="F26" s="7">
        <v>0</v>
      </c>
      <c r="G26" s="7">
        <v>0.16379310344827586</v>
      </c>
      <c r="H26" s="7">
        <v>0.10344827586206896</v>
      </c>
      <c r="I26" s="7">
        <v>0.73275862068965514</v>
      </c>
    </row>
    <row r="27" spans="1:9" ht="14.25" customHeight="1" x14ac:dyDescent="0.25">
      <c r="A27" s="6">
        <v>151.4</v>
      </c>
      <c r="B27" s="3" t="s">
        <v>5</v>
      </c>
      <c r="C27" s="7">
        <v>0.4236111111111111</v>
      </c>
      <c r="D27" s="7">
        <v>4.8611111111111112E-2</v>
      </c>
      <c r="E27" s="7">
        <v>0</v>
      </c>
      <c r="F27" s="7">
        <v>0</v>
      </c>
      <c r="G27" s="7">
        <v>9.7222222222222224E-2</v>
      </c>
      <c r="H27" s="7">
        <v>0.4236111111111111</v>
      </c>
      <c r="I27" s="7">
        <v>0.47916666666666669</v>
      </c>
    </row>
    <row r="28" spans="1:9" ht="14.25" customHeight="1" x14ac:dyDescent="0.25">
      <c r="A28" s="6">
        <v>152.69999999999999</v>
      </c>
      <c r="B28" s="3" t="s">
        <v>5</v>
      </c>
      <c r="C28" s="7">
        <v>0.56521739130434778</v>
      </c>
      <c r="D28" s="7">
        <v>8.6956521739130432E-2</v>
      </c>
      <c r="E28" s="7">
        <v>0</v>
      </c>
      <c r="F28" s="7">
        <v>0</v>
      </c>
      <c r="G28" s="7">
        <v>8.6956521739130432E-2</v>
      </c>
      <c r="H28" s="7">
        <v>0.56521739130434778</v>
      </c>
      <c r="I28" s="7">
        <v>0.34782608695652173</v>
      </c>
    </row>
    <row r="29" spans="1:9" ht="14.25" customHeight="1" x14ac:dyDescent="0.25">
      <c r="A29" s="6">
        <v>153.1</v>
      </c>
      <c r="B29" s="3" t="s">
        <v>5</v>
      </c>
      <c r="C29" s="7">
        <v>0.51666666666666672</v>
      </c>
      <c r="D29" s="7">
        <v>3.3333333333333333E-2</v>
      </c>
      <c r="E29" s="7">
        <v>0</v>
      </c>
      <c r="F29" s="7">
        <v>0</v>
      </c>
      <c r="G29" s="7">
        <v>5.5555555555555552E-2</v>
      </c>
      <c r="H29" s="7">
        <v>0.69444444444444442</v>
      </c>
      <c r="I29" s="7">
        <v>0.25</v>
      </c>
    </row>
    <row r="30" spans="1:9" ht="14.25" customHeight="1" x14ac:dyDescent="0.25">
      <c r="A30" s="6">
        <v>154.4</v>
      </c>
      <c r="B30" s="3" t="s">
        <v>5</v>
      </c>
      <c r="C30" s="7">
        <v>0.50691244239631339</v>
      </c>
      <c r="D30" s="7">
        <v>2.7649769585253458E-2</v>
      </c>
      <c r="E30" s="7">
        <v>0</v>
      </c>
      <c r="F30" s="7">
        <v>4.608294930875576E-3</v>
      </c>
      <c r="G30" s="7">
        <v>3.2258064516129031E-2</v>
      </c>
      <c r="H30" s="7">
        <v>0.50691244239631339</v>
      </c>
      <c r="I30" s="7">
        <v>0.46082949308755761</v>
      </c>
    </row>
    <row r="31" spans="1:9" ht="14.25" customHeight="1" x14ac:dyDescent="0.25">
      <c r="A31" s="6">
        <v>155</v>
      </c>
      <c r="B31" s="3" t="s">
        <v>5</v>
      </c>
      <c r="C31" s="7">
        <v>0.7</v>
      </c>
      <c r="D31" s="7">
        <v>3.6363636363636362E-2</v>
      </c>
      <c r="E31" s="7">
        <v>0</v>
      </c>
      <c r="F31" s="7">
        <v>0</v>
      </c>
      <c r="G31" s="7">
        <v>3.6363636363636362E-2</v>
      </c>
      <c r="H31" s="7">
        <v>0.7</v>
      </c>
      <c r="I31" s="7">
        <v>0.26363636363636361</v>
      </c>
    </row>
    <row r="32" spans="1:9" ht="14.25" customHeight="1" x14ac:dyDescent="0.25">
      <c r="A32" s="6">
        <v>156</v>
      </c>
      <c r="B32" s="3" t="s">
        <v>5</v>
      </c>
      <c r="C32" s="7">
        <v>0.797752808988764</v>
      </c>
      <c r="D32" s="7">
        <v>0</v>
      </c>
      <c r="E32" s="7">
        <v>0</v>
      </c>
      <c r="F32" s="7">
        <v>0</v>
      </c>
      <c r="G32" s="7">
        <v>4.49438202247191E-2</v>
      </c>
      <c r="H32" s="7">
        <v>0.83529411764705885</v>
      </c>
      <c r="I32" s="7">
        <v>0.15730337078651685</v>
      </c>
    </row>
    <row r="33" spans="1:9" ht="14.25" customHeight="1" x14ac:dyDescent="0.25">
      <c r="A33" s="6">
        <v>157.1</v>
      </c>
      <c r="B33" s="3" t="s">
        <v>5</v>
      </c>
      <c r="C33" s="7">
        <v>0.8571428571428571</v>
      </c>
      <c r="D33" s="7">
        <v>0</v>
      </c>
      <c r="E33" s="7">
        <v>0</v>
      </c>
      <c r="F33" s="7">
        <v>3.125E-2</v>
      </c>
      <c r="G33" s="7">
        <v>3.125E-2</v>
      </c>
      <c r="H33" s="7">
        <v>0.8571428571428571</v>
      </c>
      <c r="I33" s="7">
        <v>0.11160714285714286</v>
      </c>
    </row>
    <row r="34" spans="1:9" ht="14.25" customHeight="1" x14ac:dyDescent="0.25">
      <c r="A34" s="6">
        <v>158.4</v>
      </c>
      <c r="B34" s="3" t="s">
        <v>5</v>
      </c>
      <c r="C34" s="7">
        <v>0.11363636363636363</v>
      </c>
      <c r="D34" s="7">
        <v>0</v>
      </c>
      <c r="E34" s="7">
        <v>6.8181818181818177E-2</v>
      </c>
      <c r="F34" s="7">
        <v>0</v>
      </c>
      <c r="G34" s="7">
        <v>6.8181818181818177E-2</v>
      </c>
      <c r="H34" s="7">
        <v>0.11363636363636363</v>
      </c>
      <c r="I34" s="7">
        <v>0.81818181818181823</v>
      </c>
    </row>
    <row r="35" spans="1:9" ht="14.25" customHeight="1" x14ac:dyDescent="0.25">
      <c r="A35" s="6">
        <v>159</v>
      </c>
      <c r="B35" s="3" t="s">
        <v>5</v>
      </c>
      <c r="C35" s="7">
        <v>0.56097560975609762</v>
      </c>
      <c r="D35" s="7">
        <v>0</v>
      </c>
      <c r="E35" s="7">
        <v>0.3902439024390244</v>
      </c>
      <c r="F35" s="7">
        <v>0</v>
      </c>
      <c r="G35" s="7">
        <v>0.3902439024390244</v>
      </c>
      <c r="H35" s="7">
        <v>0.56097560975609762</v>
      </c>
      <c r="I35" s="7">
        <v>4.878048780487805E-2</v>
      </c>
    </row>
    <row r="36" spans="1:9" ht="14.25" customHeight="1" x14ac:dyDescent="0.25">
      <c r="A36" s="6">
        <v>160</v>
      </c>
      <c r="B36" s="3" t="s">
        <v>5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1</v>
      </c>
    </row>
    <row r="37" spans="1:9" ht="14.25" customHeight="1" x14ac:dyDescent="0.25">
      <c r="A37" s="6">
        <v>161.5</v>
      </c>
      <c r="B37" s="3" t="s">
        <v>5</v>
      </c>
      <c r="C37" s="7">
        <v>0.15384615384615385</v>
      </c>
      <c r="D37" s="7">
        <v>0.15384615384615385</v>
      </c>
      <c r="E37" s="7">
        <v>0</v>
      </c>
      <c r="F37" s="7">
        <v>0</v>
      </c>
      <c r="G37" s="7">
        <v>0.15384615384615385</v>
      </c>
      <c r="H37" s="7">
        <v>0.15384615384615385</v>
      </c>
      <c r="I37" s="7">
        <v>0.69230769230769229</v>
      </c>
    </row>
    <row r="38" spans="1:9" ht="14.25" customHeight="1" x14ac:dyDescent="0.25">
      <c r="A38" s="6">
        <v>163.5</v>
      </c>
      <c r="B38" s="3" t="s">
        <v>5</v>
      </c>
      <c r="C38" s="7">
        <v>0</v>
      </c>
      <c r="D38" s="7">
        <v>0.23076923076923078</v>
      </c>
      <c r="E38" s="7">
        <v>0</v>
      </c>
      <c r="F38" s="7">
        <v>0</v>
      </c>
      <c r="G38" s="7">
        <v>0.23076923076923078</v>
      </c>
      <c r="H38" s="7">
        <v>0</v>
      </c>
      <c r="I38" s="7">
        <v>0.76923076923076927</v>
      </c>
    </row>
    <row r="39" spans="1:9" ht="14.25" customHeight="1" x14ac:dyDescent="0.25">
      <c r="A39" s="6">
        <v>164.4</v>
      </c>
      <c r="B39" s="3" t="s">
        <v>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</row>
    <row r="40" spans="1:9" ht="14.25" customHeight="1" x14ac:dyDescent="0.25">
      <c r="A40" s="6">
        <v>164.6</v>
      </c>
      <c r="B40" s="3" t="s">
        <v>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</row>
    <row r="41" spans="1:9" ht="14.25" customHeight="1" x14ac:dyDescent="0.25">
      <c r="A41" s="6">
        <v>170</v>
      </c>
      <c r="B41" s="3" t="s">
        <v>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</row>
    <row r="42" spans="1:9" ht="14.25" customHeight="1" x14ac:dyDescent="0.25">
      <c r="A42" s="6">
        <v>182.5</v>
      </c>
      <c r="B42" s="3" t="s">
        <v>5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</row>
    <row r="43" spans="1:9" ht="14.25" customHeight="1" x14ac:dyDescent="0.25">
      <c r="A43" s="6">
        <v>187.7</v>
      </c>
      <c r="B43" s="3" t="s">
        <v>5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1</v>
      </c>
    </row>
    <row r="44" spans="1:9" ht="14.25" customHeight="1" x14ac:dyDescent="0.25">
      <c r="A44" s="6">
        <v>188</v>
      </c>
      <c r="B44" s="3" t="s">
        <v>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</row>
    <row r="45" spans="1:9" ht="14.25" customHeight="1" x14ac:dyDescent="0.25">
      <c r="A45" s="6">
        <v>198.1</v>
      </c>
      <c r="B45" s="3" t="s">
        <v>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1</v>
      </c>
    </row>
    <row r="46" spans="1:9" ht="14.25" customHeight="1" x14ac:dyDescent="0.25">
      <c r="A46" s="6">
        <v>198.4</v>
      </c>
      <c r="B46" s="3" t="s">
        <v>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</row>
    <row r="47" spans="1:9" ht="14.25" customHeight="1" x14ac:dyDescent="0.25">
      <c r="A47" s="6">
        <v>199.4</v>
      </c>
      <c r="B47" s="3" t="s">
        <v>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1</v>
      </c>
    </row>
    <row r="48" spans="1:9" ht="14.25" customHeight="1" x14ac:dyDescent="0.25">
      <c r="A48" s="6">
        <v>199.8</v>
      </c>
      <c r="B48" s="3" t="s">
        <v>5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</row>
    <row r="49" spans="1:9" ht="14.25" customHeight="1" x14ac:dyDescent="0.25">
      <c r="A49" s="6">
        <v>200.1</v>
      </c>
      <c r="B49" s="3" t="s">
        <v>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</row>
    <row r="50" spans="1:9" ht="14.25" customHeight="1" x14ac:dyDescent="0.25">
      <c r="A50" s="6">
        <v>201.95</v>
      </c>
      <c r="B50" s="3" t="s">
        <v>4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</row>
    <row r="51" spans="1:9" ht="14.25" customHeight="1" x14ac:dyDescent="0.25">
      <c r="A51" s="6">
        <v>204.9</v>
      </c>
      <c r="B51" s="3" t="s">
        <v>4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</row>
    <row r="52" spans="1:9" ht="14.25" customHeight="1" x14ac:dyDescent="0.25">
      <c r="A52" s="6">
        <v>206.6</v>
      </c>
      <c r="B52" s="3" t="s">
        <v>5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1</v>
      </c>
    </row>
    <row r="53" spans="1:9" ht="14.25" customHeight="1" x14ac:dyDescent="0.25">
      <c r="A53" s="6">
        <v>207.4</v>
      </c>
      <c r="B53" s="3" t="s">
        <v>4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</row>
    <row r="54" spans="1:9" ht="14.25" customHeight="1" x14ac:dyDescent="0.25">
      <c r="A54" s="6">
        <v>210.6</v>
      </c>
      <c r="B54" s="3" t="s">
        <v>4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</row>
    <row r="55" spans="1:9" ht="14.25" customHeight="1" x14ac:dyDescent="0.25">
      <c r="A55" s="6">
        <v>211</v>
      </c>
      <c r="B55" s="3" t="s">
        <v>4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</row>
    <row r="56" spans="1:9" ht="14.25" customHeight="1" x14ac:dyDescent="0.25">
      <c r="A56" s="6">
        <v>214</v>
      </c>
      <c r="B56" s="3" t="s">
        <v>4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</row>
    <row r="57" spans="1:9" ht="14.25" customHeight="1" x14ac:dyDescent="0.25">
      <c r="A57" s="6">
        <v>217.2</v>
      </c>
      <c r="B57" s="3" t="s">
        <v>4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</row>
    <row r="58" spans="1:9" ht="14.25" customHeight="1" x14ac:dyDescent="0.25">
      <c r="A58" s="6">
        <v>219.7</v>
      </c>
      <c r="B58" s="3" t="s">
        <v>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</row>
    <row r="59" spans="1:9" ht="14.25" customHeight="1" x14ac:dyDescent="0.25">
      <c r="A59" s="6">
        <v>224.1</v>
      </c>
      <c r="B59" s="3" t="s">
        <v>5</v>
      </c>
      <c r="C59" s="7">
        <v>0</v>
      </c>
      <c r="D59" s="7">
        <v>0</v>
      </c>
      <c r="E59" s="7">
        <v>0</v>
      </c>
      <c r="F59" s="7">
        <v>0</v>
      </c>
      <c r="G59" s="7">
        <v>9.0909090909090912E-2</v>
      </c>
      <c r="H59" s="7">
        <v>6.9930069930069935E-2</v>
      </c>
      <c r="I59" s="7">
        <v>0.83916083916083917</v>
      </c>
    </row>
    <row r="60" spans="1:9" ht="14.25" customHeight="1" x14ac:dyDescent="0.25">
      <c r="A60" s="6">
        <v>224.9</v>
      </c>
      <c r="B60" s="3" t="s">
        <v>5</v>
      </c>
      <c r="C60" s="7">
        <v>0</v>
      </c>
      <c r="D60" s="7">
        <v>0</v>
      </c>
      <c r="E60" s="7">
        <v>0</v>
      </c>
      <c r="F60" s="7">
        <v>0</v>
      </c>
      <c r="G60" s="7">
        <v>6.0240963855421686E-2</v>
      </c>
      <c r="H60" s="7">
        <v>0.40562248995983935</v>
      </c>
      <c r="I60" s="7">
        <v>0.53413654618473894</v>
      </c>
    </row>
    <row r="61" spans="1:9" ht="14.25" customHeight="1" x14ac:dyDescent="0.25">
      <c r="A61" s="6">
        <v>225.3</v>
      </c>
      <c r="B61" s="3" t="s">
        <v>5</v>
      </c>
      <c r="C61" s="7">
        <v>0</v>
      </c>
      <c r="D61" s="7">
        <v>0</v>
      </c>
      <c r="E61" s="7">
        <v>0</v>
      </c>
      <c r="F61" s="7">
        <v>0</v>
      </c>
      <c r="G61" s="7">
        <v>7.8291814946619215E-2</v>
      </c>
      <c r="H61" s="7">
        <v>1.7793594306049824E-2</v>
      </c>
      <c r="I61" s="7">
        <v>0.90391459074733094</v>
      </c>
    </row>
    <row r="62" spans="1:9" ht="14.25" customHeight="1" x14ac:dyDescent="0.25">
      <c r="A62" s="6">
        <v>230.4</v>
      </c>
      <c r="B62" s="3" t="s">
        <v>4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</row>
    <row r="63" spans="1:9" ht="14.25" customHeight="1" x14ac:dyDescent="0.25">
      <c r="A63" s="6">
        <v>231.1</v>
      </c>
      <c r="B63" s="3" t="s">
        <v>5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</row>
    <row r="64" spans="1:9" ht="14.25" customHeight="1" x14ac:dyDescent="0.25">
      <c r="A64" s="6">
        <v>234</v>
      </c>
      <c r="B64" s="3" t="s">
        <v>5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9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7" sqref="E17"/>
    </sheetView>
  </sheetViews>
  <sheetFormatPr defaultColWidth="14.42578125" defaultRowHeight="15" customHeight="1" x14ac:dyDescent="0.25"/>
  <cols>
    <col min="1" max="1" width="38.28515625" bestFit="1" customWidth="1"/>
    <col min="2" max="2" width="6.5703125" bestFit="1" customWidth="1"/>
    <col min="3" max="3" width="7.140625" bestFit="1" customWidth="1"/>
    <col min="4" max="16" width="8.7109375" customWidth="1"/>
    <col min="17" max="17" width="14.42578125" bestFit="1" customWidth="1"/>
    <col min="18" max="64" width="8.7109375" customWidth="1"/>
  </cols>
  <sheetData>
    <row r="1" spans="1:15" ht="14.25" customHeight="1" x14ac:dyDescent="0.25">
      <c r="A1" s="26" t="s">
        <v>0</v>
      </c>
      <c r="B1" s="27">
        <v>149.4</v>
      </c>
      <c r="C1" s="27">
        <v>150.4</v>
      </c>
      <c r="D1" s="27">
        <v>151.4</v>
      </c>
      <c r="E1" s="27">
        <v>152.69999999999999</v>
      </c>
      <c r="F1" s="27">
        <v>153.1</v>
      </c>
      <c r="G1" s="27">
        <v>154.4</v>
      </c>
      <c r="H1" s="27">
        <v>155</v>
      </c>
      <c r="I1" s="27">
        <v>156</v>
      </c>
      <c r="J1" s="27">
        <v>157.1</v>
      </c>
      <c r="K1" s="27">
        <v>158.4</v>
      </c>
      <c r="L1" s="27">
        <v>159</v>
      </c>
      <c r="M1" s="27">
        <v>160</v>
      </c>
      <c r="N1" s="27">
        <v>161.5</v>
      </c>
      <c r="O1" s="27">
        <v>163.5</v>
      </c>
    </row>
    <row r="2" spans="1:15" ht="14.25" customHeight="1" x14ac:dyDescent="0.25">
      <c r="A2" s="28" t="s">
        <v>2</v>
      </c>
      <c r="B2" s="29"/>
      <c r="C2" s="29">
        <v>12</v>
      </c>
      <c r="D2" s="29">
        <v>61</v>
      </c>
      <c r="E2" s="29">
        <v>13</v>
      </c>
      <c r="F2" s="29">
        <v>93</v>
      </c>
      <c r="G2" s="29">
        <v>110</v>
      </c>
      <c r="H2" s="29">
        <v>77</v>
      </c>
      <c r="I2" s="29">
        <v>71</v>
      </c>
      <c r="J2" s="29">
        <v>192</v>
      </c>
      <c r="K2" s="29">
        <v>5</v>
      </c>
      <c r="L2" s="29">
        <v>69</v>
      </c>
      <c r="M2" s="29"/>
      <c r="N2" s="29">
        <v>2</v>
      </c>
      <c r="O2" s="29"/>
    </row>
    <row r="3" spans="1:15" ht="14.25" customHeight="1" x14ac:dyDescent="0.25">
      <c r="A3" s="28" t="s">
        <v>29</v>
      </c>
      <c r="B3" s="29">
        <v>55</v>
      </c>
      <c r="C3" s="29">
        <v>19</v>
      </c>
      <c r="D3" s="29">
        <v>7</v>
      </c>
      <c r="E3" s="29">
        <v>2</v>
      </c>
      <c r="F3" s="29">
        <v>6</v>
      </c>
      <c r="G3" s="29">
        <v>6</v>
      </c>
      <c r="H3" s="29">
        <v>4</v>
      </c>
      <c r="I3" s="29"/>
      <c r="J3" s="29"/>
      <c r="K3" s="29"/>
      <c r="L3" s="29"/>
      <c r="M3" s="29"/>
      <c r="N3" s="29">
        <v>2</v>
      </c>
      <c r="O3" s="29">
        <v>3</v>
      </c>
    </row>
    <row r="4" spans="1:15" ht="14.25" customHeight="1" x14ac:dyDescent="0.25">
      <c r="A4" s="28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>
        <v>3</v>
      </c>
      <c r="L4" s="29">
        <v>48</v>
      </c>
      <c r="M4" s="29"/>
      <c r="N4" s="29"/>
      <c r="O4" s="29"/>
    </row>
    <row r="5" spans="1:15" ht="14.25" customHeight="1" x14ac:dyDescent="0.25">
      <c r="A5" s="28" t="s">
        <v>43</v>
      </c>
      <c r="B5" s="29"/>
      <c r="C5" s="29"/>
      <c r="D5" s="29"/>
      <c r="E5" s="29"/>
      <c r="F5" s="29"/>
      <c r="G5" s="29">
        <v>1</v>
      </c>
      <c r="H5" s="29"/>
      <c r="I5" s="29"/>
      <c r="J5" s="29">
        <v>7</v>
      </c>
      <c r="K5" s="29"/>
      <c r="L5" s="29"/>
      <c r="M5" s="29"/>
      <c r="N5" s="29"/>
      <c r="O5" s="29"/>
    </row>
    <row r="6" spans="1:15" ht="14.25" customHeight="1" x14ac:dyDescent="0.25">
      <c r="A6" s="28" t="s">
        <v>23</v>
      </c>
      <c r="B6" s="29">
        <v>0</v>
      </c>
      <c r="C6" s="29">
        <v>0.66739999999999999</v>
      </c>
      <c r="D6" s="29">
        <v>0.33150000000000002</v>
      </c>
      <c r="E6" s="29">
        <v>0.39269999999999999</v>
      </c>
      <c r="F6" s="29">
        <v>0.2286</v>
      </c>
      <c r="G6" s="29">
        <v>0.251</v>
      </c>
      <c r="H6" s="29">
        <v>0.19670000000000001</v>
      </c>
      <c r="I6" s="29">
        <v>0</v>
      </c>
      <c r="J6" s="29">
        <v>0.15229999999999999</v>
      </c>
      <c r="K6" s="29">
        <v>0.66159999999999997</v>
      </c>
      <c r="L6" s="29">
        <v>0.67700000000000005</v>
      </c>
      <c r="M6" s="29"/>
      <c r="N6" s="29">
        <v>0.69310000000000005</v>
      </c>
      <c r="O6" s="29">
        <v>0</v>
      </c>
    </row>
    <row r="7" spans="1:15" ht="14.25" customHeight="1" x14ac:dyDescent="0.25"/>
    <row r="8" spans="1:15" ht="14.25" customHeight="1" x14ac:dyDescent="0.25"/>
    <row r="9" spans="1:15" ht="14.25" customHeight="1" x14ac:dyDescent="0.25"/>
    <row r="10" spans="1:15" ht="14.25" customHeight="1" x14ac:dyDescent="0.25"/>
    <row r="11" spans="1:15" ht="14.25" customHeight="1" x14ac:dyDescent="0.25"/>
    <row r="12" spans="1:15" ht="14.25" customHeight="1" x14ac:dyDescent="0.25"/>
    <row r="13" spans="1:15" ht="14.25" customHeight="1" x14ac:dyDescent="0.25"/>
    <row r="14" spans="1:15" ht="14.25" customHeight="1" x14ac:dyDescent="0.25"/>
    <row r="15" spans="1:15" ht="14.25" customHeight="1" x14ac:dyDescent="0.25"/>
    <row r="16" spans="1:15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Picked specimens</vt:lpstr>
      <vt:lpstr>Total Abundance</vt:lpstr>
      <vt:lpstr>Relative Abundance</vt:lpstr>
      <vt:lpstr>Shannon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MicrA</dc:creator>
  <cp:lastModifiedBy>Letra1</cp:lastModifiedBy>
  <dcterms:created xsi:type="dcterms:W3CDTF">2015-06-05T18:19:34Z</dcterms:created>
  <dcterms:modified xsi:type="dcterms:W3CDTF">2025-10-07T16:38:44Z</dcterms:modified>
</cp:coreProperties>
</file>