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O\Desktop\BKP_Sandro_30_03_20\BKP_Ipea\Acadêmico\Artigos\Revistas\Revista de Economia Contemporânea\"/>
    </mc:Choice>
  </mc:AlternateContent>
  <xr:revisionPtr revIDLastSave="0" documentId="13_ncr:1_{FADBF108-5FD2-4FD9-906A-74149A14F5A6}" xr6:coauthVersionLast="45" xr6:coauthVersionMax="45" xr10:uidLastSave="{00000000-0000-0000-0000-000000000000}"/>
  <bookViews>
    <workbookView xWindow="-120" yWindow="-120" windowWidth="20730" windowHeight="11160" tabRatio="883" xr2:uid="{00000000-000D-0000-FFFF-FFFF00000000}"/>
  </bookViews>
  <sheets>
    <sheet name="Gráfico_1" sheetId="21" r:id="rId1"/>
    <sheet name="Gráfico_2" sheetId="11" r:id="rId2"/>
    <sheet name="Gráfico_3" sheetId="30" r:id="rId3"/>
    <sheet name="Gráfico_4" sheetId="31" r:id="rId4"/>
    <sheet name="Gráfico_5" sheetId="20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E8" i="31" l="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D8" i="31"/>
  <c r="R4" i="11"/>
</calcChain>
</file>

<file path=xl/sharedStrings.xml><?xml version="1.0" encoding="utf-8"?>
<sst xmlns="http://schemas.openxmlformats.org/spreadsheetml/2006/main" count="30" uniqueCount="30">
  <si>
    <t>Depósitos Especiais</t>
  </si>
  <si>
    <t>ICI</t>
  </si>
  <si>
    <t>FAT Constitucional</t>
  </si>
  <si>
    <t>Infraestrutura</t>
  </si>
  <si>
    <t>Comércio/Serviços</t>
  </si>
  <si>
    <t>Agropecuária/Pesca</t>
  </si>
  <si>
    <t>Indust. Extrativa</t>
  </si>
  <si>
    <t>Indúst. de Transformação</t>
  </si>
  <si>
    <t>Sudeste</t>
  </si>
  <si>
    <t>Norte</t>
  </si>
  <si>
    <t>Nordeste</t>
  </si>
  <si>
    <t>Sul</t>
  </si>
  <si>
    <t>Centro-Oeste</t>
  </si>
  <si>
    <t>Inter-regional</t>
  </si>
  <si>
    <t>Extramercado</t>
  </si>
  <si>
    <t>Patrimônio Líquido</t>
  </si>
  <si>
    <t>Tesouro Nacional</t>
  </si>
  <si>
    <t>Outras</t>
  </si>
  <si>
    <t>PIS-Pasep</t>
  </si>
  <si>
    <t>Total Passivo</t>
  </si>
  <si>
    <t>FAT*</t>
  </si>
  <si>
    <t>ICI s/DRU</t>
  </si>
  <si>
    <t>FAT Constitucional (R$ Bi)</t>
  </si>
  <si>
    <t>Depósitos Especiais (R$ Bi)</t>
  </si>
  <si>
    <t>FBCF/PIB (%)</t>
  </si>
  <si>
    <t>1A</t>
  </si>
  <si>
    <t>1B</t>
  </si>
  <si>
    <t>Dados dez/2019</t>
  </si>
  <si>
    <t>IPCA Acumulado</t>
  </si>
  <si>
    <t>Res. Operac.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</si>
</sst>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_(* #,##0.00_);_(* \(#,##0.00\);_(* &quot;-&quot;??_);_(@_)"/>
    <numFmt numFmtId="167" formatCode="#,##0.00&quot; &quot;;&quot; (&quot;#,##0.00&quot;)&quot;;&quot; -&quot;#&quot; &quot;;@&quot; &quot;"/>
    <numFmt numFmtId="168" formatCode="[$R$-416]&quot; &quot;#,##0.00;[Red]&quot;-&quot;[$R$-416]&quot; &quot;#,##0.00"/>
    <numFmt numFmtId="169" formatCode="&quot; &quot;#,##0.00&quot; &quot;;&quot;-&quot;#,##0.00&quot; &quot;;&quot; -&quot;00&quot; &quot;;&quot; &quot;@&quot; &quot;"/>
  </numFmts>
  <fonts count="1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sz val="11"/>
      <color rgb="FF000000"/>
      <name val="Arial1"/>
    </font>
    <font>
      <b/>
      <i/>
      <sz val="16"/>
      <color rgb="FF000000"/>
      <name val="Arial1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4" fillId="0" borderId="0"/>
    <xf numFmtId="166" fontId="4" fillId="0" borderId="0" applyFont="0" applyFill="0" applyBorder="0" applyAlignment="0" applyProtection="0"/>
    <xf numFmtId="167" fontId="5" fillId="0" borderId="0"/>
    <xf numFmtId="0" fontId="5" fillId="0" borderId="0"/>
    <xf numFmtId="169" fontId="8" fillId="0" borderId="0" applyFont="0" applyFill="0" applyBorder="0" applyAlignment="0" applyProtection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8" fontId="7" fillId="0" borderId="0"/>
    <xf numFmtId="0" fontId="8" fillId="0" borderId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9" fontId="8" fillId="0" borderId="0" applyFont="0" applyFill="0" applyBorder="0" applyAlignment="0" applyProtection="0"/>
    <xf numFmtId="0" fontId="12" fillId="0" borderId="0" applyNumberFormat="0" applyBorder="0" applyProtection="0"/>
    <xf numFmtId="168" fontId="12" fillId="0" borderId="0" applyBorder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13" fillId="0" borderId="2" xfId="0" applyFont="1" applyBorder="1"/>
    <xf numFmtId="0" fontId="1" fillId="0" borderId="0" xfId="0" applyFont="1"/>
    <xf numFmtId="3" fontId="1" fillId="0" borderId="2" xfId="0" applyNumberFormat="1" applyFont="1" applyBorder="1"/>
    <xf numFmtId="165" fontId="1" fillId="0" borderId="0" xfId="0" applyNumberFormat="1" applyFont="1"/>
  </cellXfs>
  <cellStyles count="26">
    <cellStyle name="Excel_BuiltIn_Comma" xfId="3" xr:uid="{00000000-0005-0000-0000-000000000000}"/>
    <cellStyle name="Heading" xfId="6" xr:uid="{00000000-0005-0000-0000-000001000000}"/>
    <cellStyle name="Heading 2" xfId="11" xr:uid="{00000000-0005-0000-0000-000002000000}"/>
    <cellStyle name="Heading1" xfId="7" xr:uid="{00000000-0005-0000-0000-000003000000}"/>
    <cellStyle name="Heading1 2" xfId="12" xr:uid="{00000000-0005-0000-0000-000004000000}"/>
    <cellStyle name="Normal" xfId="0" builtinId="0"/>
    <cellStyle name="Normal 2" xfId="1" xr:uid="{00000000-0005-0000-0000-000007000000}"/>
    <cellStyle name="Normal 2 2" xfId="14" xr:uid="{00000000-0005-0000-0000-000008000000}"/>
    <cellStyle name="Normal 2 3" xfId="13" xr:uid="{00000000-0005-0000-0000-000009000000}"/>
    <cellStyle name="Normal 3" xfId="4" xr:uid="{00000000-0005-0000-0000-00000A000000}"/>
    <cellStyle name="Normal 3 2" xfId="15" xr:uid="{00000000-0005-0000-0000-00000B000000}"/>
    <cellStyle name="Normal 4" xfId="16" xr:uid="{00000000-0005-0000-0000-00000C000000}"/>
    <cellStyle name="Normal 5" xfId="17" xr:uid="{00000000-0005-0000-0000-00000D000000}"/>
    <cellStyle name="Normal 6" xfId="10" xr:uid="{00000000-0005-0000-0000-00000E000000}"/>
    <cellStyle name="Porcentagem 2" xfId="18" xr:uid="{00000000-0005-0000-0000-00000F000000}"/>
    <cellStyle name="Result" xfId="8" xr:uid="{00000000-0005-0000-0000-000010000000}"/>
    <cellStyle name="Result 2" xfId="19" xr:uid="{00000000-0005-0000-0000-000011000000}"/>
    <cellStyle name="Result2" xfId="9" xr:uid="{00000000-0005-0000-0000-000012000000}"/>
    <cellStyle name="Result2 2" xfId="20" xr:uid="{00000000-0005-0000-0000-000013000000}"/>
    <cellStyle name="Vírgula 2" xfId="2" xr:uid="{00000000-0005-0000-0000-000014000000}"/>
    <cellStyle name="Vírgula 2 2" xfId="21" xr:uid="{00000000-0005-0000-0000-000015000000}"/>
    <cellStyle name="Vírgula 3" xfId="22" xr:uid="{00000000-0005-0000-0000-000016000000}"/>
    <cellStyle name="Vírgula 4" xfId="23" xr:uid="{00000000-0005-0000-0000-000017000000}"/>
    <cellStyle name="Vírgula 5" xfId="24" xr:uid="{00000000-0005-0000-0000-000018000000}"/>
    <cellStyle name="Vírgula 6" xfId="25" xr:uid="{00000000-0005-0000-0000-000019000000}"/>
    <cellStyle name="Vírgula 7" xfId="5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147727272727272"/>
          <c:y val="5.5839249601996474E-2"/>
          <c:w val="0.48653155571462658"/>
          <c:h val="0.7018815885719202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1039727988546882E-3"/>
                  <c:y val="1.2295081967213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8-4199-B24C-3128689B30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Gráfico_1!$A$4:$A$8</c:f>
              <c:strCache>
                <c:ptCount val="5"/>
                <c:pt idx="0">
                  <c:v>Indust. Extrativa</c:v>
                </c:pt>
                <c:pt idx="1">
                  <c:v>Agropecuária/Pesca</c:v>
                </c:pt>
                <c:pt idx="2">
                  <c:v>Comércio/Serviços</c:v>
                </c:pt>
                <c:pt idx="3">
                  <c:v>Indúst. de Transformação</c:v>
                </c:pt>
                <c:pt idx="4">
                  <c:v>Infraestrutura</c:v>
                </c:pt>
              </c:strCache>
            </c:strRef>
          </c:cat>
          <c:val>
            <c:numRef>
              <c:f>Gráfico_1!$B$4:$B$8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14</c:v>
                </c:pt>
                <c:pt idx="3">
                  <c:v>22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8-4199-B24C-3128689B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9169947506561683E-2"/>
          <c:y val="0.79332558839981071"/>
          <c:w val="0.90199286031074366"/>
          <c:h val="0.20667441160018934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125662294754037"/>
          <c:y val="2.6753140246486701E-2"/>
          <c:w val="0.56169318274400504"/>
          <c:h val="0.72974066101258073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Gráfico_1!$A$10:$A$15</c:f>
              <c:strCache>
                <c:ptCount val="6"/>
                <c:pt idx="0">
                  <c:v>Sudeste</c:v>
                </c:pt>
                <c:pt idx="1">
                  <c:v>Norte</c:v>
                </c:pt>
                <c:pt idx="2">
                  <c:v>Nordeste</c:v>
                </c:pt>
                <c:pt idx="3">
                  <c:v>Sul</c:v>
                </c:pt>
                <c:pt idx="4">
                  <c:v>Inter-regional</c:v>
                </c:pt>
                <c:pt idx="5">
                  <c:v>Centro-Oeste</c:v>
                </c:pt>
              </c:strCache>
            </c:strRef>
          </c:cat>
          <c:val>
            <c:numRef>
              <c:f>Gráfico_1!$B$10:$B$15</c:f>
              <c:numCache>
                <c:formatCode>0</c:formatCode>
                <c:ptCount val="6"/>
                <c:pt idx="0">
                  <c:v>36.1</c:v>
                </c:pt>
                <c:pt idx="1">
                  <c:v>19.2</c:v>
                </c:pt>
                <c:pt idx="2">
                  <c:v>17.3</c:v>
                </c:pt>
                <c:pt idx="3">
                  <c:v>10.5</c:v>
                </c:pt>
                <c:pt idx="4">
                  <c:v>8.6</c:v>
                </c:pt>
                <c:pt idx="5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5-40BB-927B-305B5A0C6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6.5330297877808557E-2"/>
          <c:y val="0.7776611257428141"/>
          <c:w val="0.88919152183229533"/>
          <c:h val="0.2109736194769504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110742736105355E-2"/>
          <c:y val="3.8550415573053366E-2"/>
          <c:w val="0.92149744439839754"/>
          <c:h val="0.811676782589676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Gráfico_2!$A$7</c:f>
              <c:strCache>
                <c:ptCount val="1"/>
                <c:pt idx="0">
                  <c:v>FAT Constitucional (R$ Bi)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5061137692716646E-3"/>
                  <c:y val="6.36566720400999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8-4347-B672-2871A594CB9D}"/>
                </c:ext>
              </c:extLst>
            </c:dLbl>
            <c:dLbl>
              <c:idx val="1"/>
              <c:layout>
                <c:manualLayout>
                  <c:x val="-4.2530568846358323E-3"/>
                  <c:y val="3.4722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8-4347-B672-2871A594CB9D}"/>
                </c:ext>
              </c:extLst>
            </c:dLbl>
            <c:dLbl>
              <c:idx val="2"/>
              <c:layout>
                <c:manualLayout>
                  <c:x val="-8.5061137692716646E-3"/>
                  <c:y val="6.9444444444444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8-4347-B672-2871A594CB9D}"/>
                </c:ext>
              </c:extLst>
            </c:dLbl>
            <c:dLbl>
              <c:idx val="3"/>
              <c:layout>
                <c:manualLayout>
                  <c:x val="-8.5061137692717028E-3"/>
                  <c:y val="2.0833059930008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78-4347-B672-2871A594CB9D}"/>
                </c:ext>
              </c:extLst>
            </c:dLbl>
            <c:dLbl>
              <c:idx val="4"/>
              <c:layout>
                <c:manualLayout>
                  <c:x val="-6.3795853269537871E-3"/>
                  <c:y val="1.041666666666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8-4347-B672-2871A594CB9D}"/>
                </c:ext>
              </c:extLst>
            </c:dLbl>
            <c:dLbl>
              <c:idx val="1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aseline="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847-4C7D-8C90-3683F3E819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Gráfico_2!$B$6:$P$6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Gráfico_2!$B$7:$P$7</c:f>
              <c:numCache>
                <c:formatCode>0.0</c:formatCode>
                <c:ptCount val="15"/>
                <c:pt idx="0">
                  <c:v>14.285171999999998</c:v>
                </c:pt>
                <c:pt idx="1">
                  <c:v>15.367381999999997</c:v>
                </c:pt>
                <c:pt idx="2">
                  <c:v>16.016707999999998</c:v>
                </c:pt>
                <c:pt idx="3">
                  <c:v>17.315359999999998</c:v>
                </c:pt>
                <c:pt idx="4">
                  <c:v>16.882475999999997</c:v>
                </c:pt>
                <c:pt idx="5">
                  <c:v>19.155116999999997</c:v>
                </c:pt>
                <c:pt idx="6">
                  <c:v>20.994873999999996</c:v>
                </c:pt>
                <c:pt idx="7">
                  <c:v>22.077083999999996</c:v>
                </c:pt>
                <c:pt idx="8">
                  <c:v>23.375736</c:v>
                </c:pt>
                <c:pt idx="9">
                  <c:v>21.968862999999999</c:v>
                </c:pt>
                <c:pt idx="10">
                  <c:v>20.020885</c:v>
                </c:pt>
                <c:pt idx="11">
                  <c:v>17.640022999999999</c:v>
                </c:pt>
                <c:pt idx="12" formatCode="General">
                  <c:v>17.856465</c:v>
                </c:pt>
                <c:pt idx="13">
                  <c:v>18.880109999999998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78-4347-B672-2871A594CB9D}"/>
            </c:ext>
          </c:extLst>
        </c:ser>
        <c:ser>
          <c:idx val="1"/>
          <c:order val="1"/>
          <c:tx>
            <c:strRef>
              <c:f>Gráfico_2!$A$8</c:f>
              <c:strCache>
                <c:ptCount val="1"/>
                <c:pt idx="0">
                  <c:v>Depósitos Especiais (R$ Bi)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6.379585326953748E-3"/>
                  <c:y val="1.736111111111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78-4347-B672-2871A594CB9D}"/>
                </c:ext>
              </c:extLst>
            </c:dLbl>
            <c:dLbl>
              <c:idx val="7"/>
              <c:layout>
                <c:manualLayout>
                  <c:x val="6.379585326953748E-3"/>
                  <c:y val="1.041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78-4347-B672-2871A594CB9D}"/>
                </c:ext>
              </c:extLst>
            </c:dLbl>
            <c:dLbl>
              <c:idx val="8"/>
              <c:layout>
                <c:manualLayout>
                  <c:x val="8.5061137692716646E-3"/>
                  <c:y val="1.041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78-4347-B672-2871A594CB9D}"/>
                </c:ext>
              </c:extLst>
            </c:dLbl>
            <c:dLbl>
              <c:idx val="9"/>
              <c:layout>
                <c:manualLayout>
                  <c:x val="6.379585326953748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78-4347-B672-2871A594CB9D}"/>
                </c:ext>
              </c:extLst>
            </c:dLbl>
            <c:dLbl>
              <c:idx val="10"/>
              <c:layout>
                <c:manualLayout>
                  <c:x val="6.379585326953748E-3"/>
                  <c:y val="6.9444444444444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78-4347-B672-2871A594CB9D}"/>
                </c:ext>
              </c:extLst>
            </c:dLbl>
            <c:dLbl>
              <c:idx val="11"/>
              <c:layout>
                <c:manualLayout>
                  <c:x val="4.2530568846358323E-3"/>
                  <c:y val="6.9444444444444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78-4347-B672-2871A594CB9D}"/>
                </c:ext>
              </c:extLst>
            </c:dLbl>
            <c:dLbl>
              <c:idx val="12"/>
              <c:layout>
                <c:manualLayout>
                  <c:x val="8.5061137692716646E-3"/>
                  <c:y val="1.041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78-4347-B672-2871A594CB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Gráfico_2!$B$6:$P$6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Gráfico_2!$B$8:$P$8</c:f>
              <c:numCache>
                <c:formatCode>0.0</c:formatCode>
                <c:ptCount val="15"/>
                <c:pt idx="0">
                  <c:v>44.952346249601248</c:v>
                </c:pt>
                <c:pt idx="1">
                  <c:v>50.633049487387488</c:v>
                </c:pt>
                <c:pt idx="2">
                  <c:v>39.567214549058811</c:v>
                </c:pt>
                <c:pt idx="3">
                  <c:v>30.463806528203612</c:v>
                </c:pt>
                <c:pt idx="4">
                  <c:v>18.885152251285231</c:v>
                </c:pt>
                <c:pt idx="5">
                  <c:v>13.535047656122174</c:v>
                </c:pt>
                <c:pt idx="6">
                  <c:v>14.259894506912765</c:v>
                </c:pt>
                <c:pt idx="7">
                  <c:v>12.156836119347803</c:v>
                </c:pt>
                <c:pt idx="8">
                  <c:v>11.74953495208368</c:v>
                </c:pt>
                <c:pt idx="9">
                  <c:v>9.8713834591065979</c:v>
                </c:pt>
                <c:pt idx="10">
                  <c:v>10.450063717764895</c:v>
                </c:pt>
                <c:pt idx="11">
                  <c:v>7.1792729189999989</c:v>
                </c:pt>
                <c:pt idx="12">
                  <c:v>5.0863869999999993</c:v>
                </c:pt>
                <c:pt idx="13">
                  <c:v>5.2154999999999996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978-4347-B672-2871A594C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756864"/>
        <c:axId val="142766848"/>
      </c:barChart>
      <c:lineChart>
        <c:grouping val="stacked"/>
        <c:varyColors val="0"/>
        <c:ser>
          <c:idx val="2"/>
          <c:order val="2"/>
          <c:tx>
            <c:strRef>
              <c:f>Gráfico_2!$A$9</c:f>
              <c:strCache>
                <c:ptCount val="1"/>
                <c:pt idx="0">
                  <c:v>FBCF/PIB (%)</c:v>
                </c:pt>
              </c:strCache>
            </c:strRef>
          </c:tx>
          <c:dLbls>
            <c:dLbl>
              <c:idx val="12"/>
              <c:layout>
                <c:manualLayout>
                  <c:x val="-1.9138755980861243E-2"/>
                  <c:y val="-1.736111111111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13-47A6-993D-A23B5012752E}"/>
                </c:ext>
              </c:extLst>
            </c:dLbl>
            <c:dLbl>
              <c:idx val="13"/>
              <c:layout>
                <c:manualLayout>
                  <c:x val="-2.3391812865497075E-2"/>
                  <c:y val="-3.1249999999999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7-4C7D-8C90-3683F3E819F4}"/>
                </c:ext>
              </c:extLst>
            </c:dLbl>
            <c:dLbl>
              <c:idx val="14"/>
              <c:layout>
                <c:manualLayout>
                  <c:x val="-2.764486975013291E-2"/>
                  <c:y val="-1.736111111111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47-4C7D-8C90-3683F3E819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Gráfico_2!$B$6:$P$6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Gráfico_2!$B$9:$P$9</c:f>
              <c:numCache>
                <c:formatCode>0.0</c:formatCode>
                <c:ptCount val="15"/>
                <c:pt idx="0">
                  <c:v>15.9</c:v>
                </c:pt>
                <c:pt idx="1">
                  <c:v>16.3</c:v>
                </c:pt>
                <c:pt idx="2">
                  <c:v>17.2</c:v>
                </c:pt>
                <c:pt idx="3">
                  <c:v>18.399999999999999</c:v>
                </c:pt>
                <c:pt idx="4">
                  <c:v>18</c:v>
                </c:pt>
                <c:pt idx="5">
                  <c:v>19.8</c:v>
                </c:pt>
                <c:pt idx="6">
                  <c:v>20.3</c:v>
                </c:pt>
                <c:pt idx="7">
                  <c:v>20.100000000000001</c:v>
                </c:pt>
                <c:pt idx="8">
                  <c:v>20.6</c:v>
                </c:pt>
                <c:pt idx="9">
                  <c:v>19.600000000000001</c:v>
                </c:pt>
                <c:pt idx="10">
                  <c:v>17.600000000000001</c:v>
                </c:pt>
                <c:pt idx="11">
                  <c:v>16.399999999999999</c:v>
                </c:pt>
                <c:pt idx="12">
                  <c:v>15.7</c:v>
                </c:pt>
                <c:pt idx="13" formatCode="General">
                  <c:v>15.8</c:v>
                </c:pt>
                <c:pt idx="14" formatCode="General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3-47A6-993D-A23B5012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97312"/>
        <c:axId val="152395776"/>
      </c:lineChart>
      <c:catAx>
        <c:axId val="1427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766848"/>
        <c:crosses val="autoZero"/>
        <c:auto val="1"/>
        <c:lblAlgn val="ctr"/>
        <c:lblOffset val="100"/>
        <c:noMultiLvlLbl val="0"/>
      </c:catAx>
      <c:valAx>
        <c:axId val="14276684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42756864"/>
        <c:crosses val="autoZero"/>
        <c:crossBetween val="between"/>
      </c:valAx>
      <c:valAx>
        <c:axId val="1523957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152397312"/>
        <c:crosses val="max"/>
        <c:crossBetween val="between"/>
      </c:valAx>
      <c:catAx>
        <c:axId val="15239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957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2915688170557624E-3"/>
          <c:y val="0.93721210629921259"/>
          <c:w val="0.97357394918936568"/>
          <c:h val="6.278789370078739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98293345530615E-2"/>
          <c:y val="2.7865386689677488E-2"/>
          <c:w val="0.9588017066544694"/>
          <c:h val="0.793437960665875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Gráfico_3!$B$19</c:f>
              <c:strCache>
                <c:ptCount val="1"/>
                <c:pt idx="0">
                  <c:v>FAT Constitucional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Gráfico_3!$C$18:$Q$18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Gráfico_3!$C$19:$Q$19</c:f>
              <c:numCache>
                <c:formatCode>#,##0.0</c:formatCode>
                <c:ptCount val="15"/>
                <c:pt idx="0">
                  <c:v>56.605463502015226</c:v>
                </c:pt>
                <c:pt idx="1">
                  <c:v>56.217303822937623</c:v>
                </c:pt>
                <c:pt idx="2">
                  <c:v>57.396449704142007</c:v>
                </c:pt>
                <c:pt idx="3">
                  <c:v>59.082144234477433</c:v>
                </c:pt>
                <c:pt idx="4">
                  <c:v>62.089552238805965</c:v>
                </c:pt>
                <c:pt idx="5">
                  <c:v>64.837318698549595</c:v>
                </c:pt>
                <c:pt idx="6">
                  <c:v>67.628945342571214</c:v>
                </c:pt>
                <c:pt idx="7">
                  <c:v>68.98710865561695</c:v>
                </c:pt>
                <c:pt idx="8">
                  <c:v>75.028206092515987</c:v>
                </c:pt>
                <c:pt idx="9">
                  <c:v>76.959706959706963</c:v>
                </c:pt>
                <c:pt idx="10">
                  <c:v>79.484386347131448</c:v>
                </c:pt>
                <c:pt idx="11">
                  <c:v>80.535190615835774</c:v>
                </c:pt>
                <c:pt idx="12">
                  <c:v>81.508017741385203</c:v>
                </c:pt>
                <c:pt idx="13">
                  <c:v>85.1</c:v>
                </c:pt>
                <c:pt idx="14">
                  <c:v>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7-4B5D-A30C-D14C5F10BC88}"/>
            </c:ext>
          </c:extLst>
        </c:ser>
        <c:ser>
          <c:idx val="1"/>
          <c:order val="1"/>
          <c:tx>
            <c:strRef>
              <c:f>Gráfico_3!$B$20</c:f>
              <c:strCache>
                <c:ptCount val="1"/>
                <c:pt idx="0">
                  <c:v>Depósitos Especiais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Gráfico_3!$C$18:$Q$18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Gráfico_3!$C$20:$Q$20</c:f>
              <c:numCache>
                <c:formatCode>#,##0.0</c:formatCode>
                <c:ptCount val="15"/>
                <c:pt idx="0">
                  <c:v>31.482310792655614</c:v>
                </c:pt>
                <c:pt idx="1">
                  <c:v>37.464788732394368</c:v>
                </c:pt>
                <c:pt idx="2">
                  <c:v>35.428994082840234</c:v>
                </c:pt>
                <c:pt idx="3">
                  <c:v>29.61820285383725</c:v>
                </c:pt>
                <c:pt idx="4">
                  <c:v>25.67164179104477</c:v>
                </c:pt>
                <c:pt idx="5">
                  <c:v>21.599372794982362</c:v>
                </c:pt>
                <c:pt idx="6">
                  <c:v>18.013856812933028</c:v>
                </c:pt>
                <c:pt idx="7">
                  <c:v>14.953959484346225</c:v>
                </c:pt>
                <c:pt idx="8">
                  <c:v>13.087626927416318</c:v>
                </c:pt>
                <c:pt idx="9">
                  <c:v>10.366300366300369</c:v>
                </c:pt>
                <c:pt idx="10">
                  <c:v>8.1336238198983288</c:v>
                </c:pt>
                <c:pt idx="11">
                  <c:v>7.3313782991202352</c:v>
                </c:pt>
                <c:pt idx="12">
                  <c:v>5.6977140907540091</c:v>
                </c:pt>
                <c:pt idx="13">
                  <c:v>4.5999999999999996</c:v>
                </c:pt>
                <c:pt idx="1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7-4B5D-A30C-D14C5F10BC88}"/>
            </c:ext>
          </c:extLst>
        </c:ser>
        <c:ser>
          <c:idx val="2"/>
          <c:order val="2"/>
          <c:tx>
            <c:strRef>
              <c:f>Gráfico_3!$B$21</c:f>
              <c:strCache>
                <c:ptCount val="1"/>
                <c:pt idx="0">
                  <c:v>Extramercado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Gráfico_3!$C$18:$Q$18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Gráfico_3!$C$21:$Q$21</c:f>
              <c:numCache>
                <c:formatCode>#,##0.0</c:formatCode>
                <c:ptCount val="15"/>
                <c:pt idx="0">
                  <c:v>11.912225705329154</c:v>
                </c:pt>
                <c:pt idx="1">
                  <c:v>6.3179074446680081</c:v>
                </c:pt>
                <c:pt idx="2">
                  <c:v>7.1745562130177509</c:v>
                </c:pt>
                <c:pt idx="3">
                  <c:v>11.299652911685307</c:v>
                </c:pt>
                <c:pt idx="4">
                  <c:v>12.238805970149253</c:v>
                </c:pt>
                <c:pt idx="5">
                  <c:v>13.563308506468053</c:v>
                </c:pt>
                <c:pt idx="6">
                  <c:v>14.357197844495767</c:v>
                </c:pt>
                <c:pt idx="7">
                  <c:v>16.058931860036832</c:v>
                </c:pt>
                <c:pt idx="8">
                  <c:v>11.884166980067693</c:v>
                </c:pt>
                <c:pt idx="9">
                  <c:v>12.673992673992677</c:v>
                </c:pt>
                <c:pt idx="10">
                  <c:v>12.381989832970223</c:v>
                </c:pt>
                <c:pt idx="11">
                  <c:v>12.133431085043989</c:v>
                </c:pt>
                <c:pt idx="12">
                  <c:v>12.7942681678608</c:v>
                </c:pt>
                <c:pt idx="13">
                  <c:v>10.3</c:v>
                </c:pt>
                <c:pt idx="14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97-4B5D-A30C-D14C5F10B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362432"/>
        <c:axId val="155364352"/>
      </c:barChart>
      <c:catAx>
        <c:axId val="1553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364352"/>
        <c:crosses val="autoZero"/>
        <c:auto val="1"/>
        <c:lblAlgn val="ctr"/>
        <c:lblOffset val="100"/>
        <c:noMultiLvlLbl val="0"/>
      </c:catAx>
      <c:valAx>
        <c:axId val="155364352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5536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047503996616475E-3"/>
          <c:y val="0.91742961924280009"/>
          <c:w val="0.98080912539326381"/>
          <c:h val="8.257038075719987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Gráfico_4!$C$3</c:f>
              <c:strCache>
                <c:ptCount val="1"/>
                <c:pt idx="0">
                  <c:v>Patrimônio Líquido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Gráfico_4!$D$2:$R$2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Gráfico_4!$D$3:$R$3</c:f>
              <c:numCache>
                <c:formatCode>0.0</c:formatCode>
                <c:ptCount val="15"/>
                <c:pt idx="0">
                  <c:v>8.9788360090759962</c:v>
                </c:pt>
                <c:pt idx="1">
                  <c:v>10.183278747986389</c:v>
                </c:pt>
                <c:pt idx="2">
                  <c:v>12.298422912184433</c:v>
                </c:pt>
                <c:pt idx="3">
                  <c:v>9.1116288127402694</c:v>
                </c:pt>
                <c:pt idx="4">
                  <c:v>7.1457945907359184</c:v>
                </c:pt>
                <c:pt idx="5">
                  <c:v>12.003045431943157</c:v>
                </c:pt>
                <c:pt idx="6">
                  <c:v>9.7646384753515374</c:v>
                </c:pt>
                <c:pt idx="7">
                  <c:v>7.2914177096654704</c:v>
                </c:pt>
                <c:pt idx="8">
                  <c:v>7.7522591468755548</c:v>
                </c:pt>
                <c:pt idx="9">
                  <c:v>7.5552399115842217</c:v>
                </c:pt>
                <c:pt idx="10">
                  <c:v>3.3305214517905593</c:v>
                </c:pt>
                <c:pt idx="11">
                  <c:v>6.2976524192591112</c:v>
                </c:pt>
                <c:pt idx="12">
                  <c:v>7.243200997790245</c:v>
                </c:pt>
                <c:pt idx="13" formatCode="General">
                  <c:v>9.9</c:v>
                </c:pt>
                <c:pt idx="14" formatCode="General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D-4E9C-A504-051C716892D5}"/>
            </c:ext>
          </c:extLst>
        </c:ser>
        <c:ser>
          <c:idx val="1"/>
          <c:order val="1"/>
          <c:tx>
            <c:strRef>
              <c:f>Gráfico_4!$C$4</c:f>
              <c:strCache>
                <c:ptCount val="1"/>
                <c:pt idx="0">
                  <c:v>Tesouro Nacional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Gráfico_4!$D$2:$R$2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Gráfico_4!$D$4:$R$4</c:f>
              <c:numCache>
                <c:formatCode>0.0</c:formatCode>
                <c:ptCount val="15"/>
                <c:pt idx="0">
                  <c:v>8.8862471208856526</c:v>
                </c:pt>
                <c:pt idx="1">
                  <c:v>3.0676253773856645</c:v>
                </c:pt>
                <c:pt idx="2">
                  <c:v>3.9590036121035075</c:v>
                </c:pt>
                <c:pt idx="3">
                  <c:v>12.921664370667957</c:v>
                </c:pt>
                <c:pt idx="4">
                  <c:v>33.626720947254888</c:v>
                </c:pt>
                <c:pt idx="5">
                  <c:v>42.932211817805936</c:v>
                </c:pt>
                <c:pt idx="6">
                  <c:v>47.23330975343535</c:v>
                </c:pt>
                <c:pt idx="7">
                  <c:v>50.026765061461809</c:v>
                </c:pt>
                <c:pt idx="8">
                  <c:v>50.255804348354246</c:v>
                </c:pt>
                <c:pt idx="9">
                  <c:v>53.205983910517205</c:v>
                </c:pt>
                <c:pt idx="10">
                  <c:v>52.041802111597669</c:v>
                </c:pt>
                <c:pt idx="11">
                  <c:v>45.882488563419379</c:v>
                </c:pt>
                <c:pt idx="12">
                  <c:v>43.62104719561691</c:v>
                </c:pt>
                <c:pt idx="13" formatCode="General">
                  <c:v>38.299999999999997</c:v>
                </c:pt>
                <c:pt idx="14" formatCode="General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D-4E9C-A504-051C716892D5}"/>
            </c:ext>
          </c:extLst>
        </c:ser>
        <c:ser>
          <c:idx val="2"/>
          <c:order val="2"/>
          <c:tx>
            <c:strRef>
              <c:f>Gráfico_4!$C$5</c:f>
              <c:strCache>
                <c:ptCount val="1"/>
                <c:pt idx="0">
                  <c:v>FAT*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Gráfico_4!$D$2:$R$2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Gráfico_4!$D$5:$R$5</c:f>
              <c:numCache>
                <c:formatCode>0.0</c:formatCode>
                <c:ptCount val="15"/>
                <c:pt idx="0">
                  <c:v>49.548200517811921</c:v>
                </c:pt>
                <c:pt idx="1">
                  <c:v>52.233376361522133</c:v>
                </c:pt>
                <c:pt idx="2">
                  <c:v>51.059945127607918</c:v>
                </c:pt>
                <c:pt idx="3">
                  <c:v>41.015672895915529</c:v>
                </c:pt>
                <c:pt idx="4">
                  <c:v>30.978473125677326</c:v>
                </c:pt>
                <c:pt idx="5">
                  <c:v>23.546726069589578</c:v>
                </c:pt>
                <c:pt idx="6">
                  <c:v>22.858203723916741</c:v>
                </c:pt>
                <c:pt idx="7">
                  <c:v>21.829807752783076</c:v>
                </c:pt>
                <c:pt idx="8">
                  <c:v>21.768751846126111</c:v>
                </c:pt>
                <c:pt idx="9">
                  <c:v>21.599737351790147</c:v>
                </c:pt>
                <c:pt idx="10">
                  <c:v>22.956881497998548</c:v>
                </c:pt>
                <c:pt idx="11">
                  <c:v>25.721235059397173</c:v>
                </c:pt>
                <c:pt idx="12">
                  <c:v>28.677708909450761</c:v>
                </c:pt>
                <c:pt idx="13" formatCode="General">
                  <c:v>36.4</c:v>
                </c:pt>
                <c:pt idx="14" formatCode="General">
                  <c:v>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D-4E9C-A504-051C716892D5}"/>
            </c:ext>
          </c:extLst>
        </c:ser>
        <c:ser>
          <c:idx val="3"/>
          <c:order val="3"/>
          <c:tx>
            <c:strRef>
              <c:f>Gráfico_4!$C$6</c:f>
              <c:strCache>
                <c:ptCount val="1"/>
                <c:pt idx="0">
                  <c:v>PIS-Pasep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Gráfico_4!$D$2:$R$2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Gráfico_4!$D$6:$R$6</c:f>
              <c:numCache>
                <c:formatCode>0.0</c:formatCode>
                <c:ptCount val="15"/>
                <c:pt idx="0">
                  <c:v>12.828133305137539</c:v>
                </c:pt>
                <c:pt idx="1">
                  <c:v>13.04927616629506</c:v>
                </c:pt>
                <c:pt idx="2">
                  <c:v>13.083019165860687</c:v>
                </c:pt>
                <c:pt idx="3">
                  <c:v>10.113814218843538</c:v>
                </c:pt>
                <c:pt idx="4">
                  <c:v>7.3084811694811362</c:v>
                </c:pt>
                <c:pt idx="5">
                  <c:v>5.2777772718248368</c:v>
                </c:pt>
                <c:pt idx="6">
                  <c:v>4.7302769090914909</c:v>
                </c:pt>
                <c:pt idx="7">
                  <c:v>4.2787759352047914</c:v>
                </c:pt>
                <c:pt idx="8">
                  <c:v>4.0685742344091054</c:v>
                </c:pt>
                <c:pt idx="9">
                  <c:v>3.6245224966627494</c:v>
                </c:pt>
                <c:pt idx="10">
                  <c:v>3.4003707385218815</c:v>
                </c:pt>
                <c:pt idx="11">
                  <c:v>3.5125825214350281</c:v>
                </c:pt>
                <c:pt idx="12">
                  <c:v>2.9927943775165211</c:v>
                </c:pt>
                <c:pt idx="13" formatCode="General">
                  <c:v>2.5</c:v>
                </c:pt>
                <c:pt idx="14" formatCode="General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D-4E9C-A504-051C716892D5}"/>
            </c:ext>
          </c:extLst>
        </c:ser>
        <c:ser>
          <c:idx val="4"/>
          <c:order val="4"/>
          <c:tx>
            <c:strRef>
              <c:f>Gráfico_4!$C$7</c:f>
              <c:strCache>
                <c:ptCount val="1"/>
                <c:pt idx="0">
                  <c:v>Outras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Gráfico_4!$D$2:$R$2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Gráfico_4!$D$7:$R$7</c:f>
              <c:numCache>
                <c:formatCode>0.0</c:formatCode>
                <c:ptCount val="15"/>
                <c:pt idx="0">
                  <c:v>19.758583047088877</c:v>
                </c:pt>
                <c:pt idx="1">
                  <c:v>21.46644334681076</c:v>
                </c:pt>
                <c:pt idx="2">
                  <c:v>19.599609182243455</c:v>
                </c:pt>
                <c:pt idx="3">
                  <c:v>26.837219701832716</c:v>
                </c:pt>
                <c:pt idx="4">
                  <c:v>20.940530166850735</c:v>
                </c:pt>
                <c:pt idx="5">
                  <c:v>16.240239408836491</c:v>
                </c:pt>
                <c:pt idx="6">
                  <c:v>15.413571138204876</c:v>
                </c:pt>
                <c:pt idx="7">
                  <c:v>16.573233540884853</c:v>
                </c:pt>
                <c:pt idx="8">
                  <c:v>16.154610424234981</c:v>
                </c:pt>
                <c:pt idx="9">
                  <c:v>14.014516329445668</c:v>
                </c:pt>
                <c:pt idx="10">
                  <c:v>18.053891411224239</c:v>
                </c:pt>
                <c:pt idx="11">
                  <c:v>18.58604143648931</c:v>
                </c:pt>
                <c:pt idx="12">
                  <c:v>17.46524851962555</c:v>
                </c:pt>
                <c:pt idx="13" formatCode="General">
                  <c:v>12.9</c:v>
                </c:pt>
                <c:pt idx="14" formatCode="General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BD-4E9C-A504-051C71689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288960"/>
        <c:axId val="161521024"/>
      </c:barChart>
      <c:catAx>
        <c:axId val="1612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21024"/>
        <c:crosses val="autoZero"/>
        <c:auto val="1"/>
        <c:lblAlgn val="ctr"/>
        <c:lblOffset val="100"/>
        <c:noMultiLvlLbl val="0"/>
      </c:catAx>
      <c:valAx>
        <c:axId val="1615210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28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14387409224122E-2"/>
          <c:y val="0.89409667541557303"/>
          <c:w val="0.9257419598506471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102348881516709E-2"/>
          <c:y val="4.6260513864997986E-2"/>
          <c:w val="0.88559308259056446"/>
          <c:h val="0.83716595707544528"/>
        </c:manualLayout>
      </c:layout>
      <c:lineChart>
        <c:grouping val="standard"/>
        <c:varyColors val="0"/>
        <c:ser>
          <c:idx val="0"/>
          <c:order val="0"/>
          <c:tx>
            <c:strRef>
              <c:f>Gráfico_5!$C$20</c:f>
              <c:strCache>
                <c:ptCount val="1"/>
                <c:pt idx="0">
                  <c:v>ICI</c:v>
                </c:pt>
              </c:strCache>
            </c:strRef>
          </c:tx>
          <c:cat>
            <c:numRef>
              <c:f>Gráfico_5!$D$19:$R$19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Gráfico_5!$D$20:$R$20</c:f>
              <c:numCache>
                <c:formatCode>#,##0</c:formatCode>
                <c:ptCount val="15"/>
                <c:pt idx="0">
                  <c:v>36525.861727104028</c:v>
                </c:pt>
                <c:pt idx="1">
                  <c:v>28094.457617144948</c:v>
                </c:pt>
                <c:pt idx="2">
                  <c:v>21042.537613639302</c:v>
                </c:pt>
                <c:pt idx="3">
                  <c:v>26690.937252485786</c:v>
                </c:pt>
                <c:pt idx="4">
                  <c:v>9165.8499081592308</c:v>
                </c:pt>
                <c:pt idx="5">
                  <c:v>16117.526817952232</c:v>
                </c:pt>
                <c:pt idx="6">
                  <c:v>20680.082040330712</c:v>
                </c:pt>
                <c:pt idx="7">
                  <c:v>8958.5328182150733</c:v>
                </c:pt>
                <c:pt idx="8">
                  <c:v>-6936.3762061899724</c:v>
                </c:pt>
                <c:pt idx="9">
                  <c:v>-14023.886237476356</c:v>
                </c:pt>
                <c:pt idx="10">
                  <c:v>6647.9352190600912</c:v>
                </c:pt>
                <c:pt idx="11">
                  <c:v>-12800.432470278931</c:v>
                </c:pt>
                <c:pt idx="12">
                  <c:v>-8792.30900176875</c:v>
                </c:pt>
                <c:pt idx="13">
                  <c:v>12183.16098088125</c:v>
                </c:pt>
                <c:pt idx="14">
                  <c:v>11570.009695000004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7-4895-89EB-91B5CDC1952D}"/>
            </c:ext>
          </c:extLst>
        </c:ser>
        <c:ser>
          <c:idx val="1"/>
          <c:order val="1"/>
          <c:tx>
            <c:strRef>
              <c:f>Gráfico_5!$C$21</c:f>
              <c:strCache>
                <c:ptCount val="1"/>
                <c:pt idx="0">
                  <c:v>ICI s/DRU</c:v>
                </c:pt>
              </c:strCache>
            </c:strRef>
          </c:tx>
          <c:cat>
            <c:numRef>
              <c:f>Gráfico_5!$D$19:$R$19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Gráfico_5!$D$21:$R$21</c:f>
              <c:numCache>
                <c:formatCode>#,##0</c:formatCode>
                <c:ptCount val="15"/>
                <c:pt idx="0">
                  <c:v>47345.813312507031</c:v>
                </c:pt>
                <c:pt idx="1">
                  <c:v>39390.740032299138</c:v>
                </c:pt>
                <c:pt idx="2">
                  <c:v>32748.373897429919</c:v>
                </c:pt>
                <c:pt idx="3">
                  <c:v>39394.630475916245</c:v>
                </c:pt>
                <c:pt idx="4">
                  <c:v>21080.635141300205</c:v>
                </c:pt>
                <c:pt idx="5">
                  <c:v>30416.477505773422</c:v>
                </c:pt>
                <c:pt idx="6">
                  <c:v>34275.698090099759</c:v>
                </c:pt>
                <c:pt idx="7">
                  <c:v>23415.478108500305</c:v>
                </c:pt>
                <c:pt idx="8">
                  <c:v>7450.8302309635674</c:v>
                </c:pt>
                <c:pt idx="9">
                  <c:v>-499.21893796863151</c:v>
                </c:pt>
                <c:pt idx="10">
                  <c:v>19495.928346685017</c:v>
                </c:pt>
                <c:pt idx="11">
                  <c:v>5004.8235772491098</c:v>
                </c:pt>
                <c:pt idx="12">
                  <c:v>10241.287242078397</c:v>
                </c:pt>
                <c:pt idx="13">
                  <c:v>32195.034480881248</c:v>
                </c:pt>
                <c:pt idx="14">
                  <c:v>27670.009695000004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7-4895-89EB-91B5CDC1952D}"/>
            </c:ext>
          </c:extLst>
        </c:ser>
        <c:ser>
          <c:idx val="2"/>
          <c:order val="2"/>
          <c:tx>
            <c:strRef>
              <c:f>Gráfico_5!$C$22</c:f>
              <c:strCache>
                <c:ptCount val="1"/>
                <c:pt idx="0">
                  <c:v>Res. Operac.</c:v>
                </c:pt>
              </c:strCache>
            </c:strRef>
          </c:tx>
          <c:cat>
            <c:numRef>
              <c:f>Gráfico_5!$D$19:$R$19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Gráfico_5!$D$22:$R$22</c:f>
              <c:numCache>
                <c:formatCode>#,##0</c:formatCode>
                <c:ptCount val="15"/>
                <c:pt idx="0">
                  <c:v>20713.477616795084</c:v>
                </c:pt>
                <c:pt idx="1">
                  <c:v>13322.526397000354</c:v>
                </c:pt>
                <c:pt idx="2">
                  <c:v>4869.2856952854454</c:v>
                </c:pt>
                <c:pt idx="3">
                  <c:v>8395.1446383723523</c:v>
                </c:pt>
                <c:pt idx="4">
                  <c:v>-4489.8190614168707</c:v>
                </c:pt>
                <c:pt idx="5">
                  <c:v>-724.57394329827002</c:v>
                </c:pt>
                <c:pt idx="6">
                  <c:v>936.5717200223844</c:v>
                </c:pt>
                <c:pt idx="7">
                  <c:v>4504.746981432454</c:v>
                </c:pt>
                <c:pt idx="8">
                  <c:v>-14601.767773174826</c:v>
                </c:pt>
                <c:pt idx="9">
                  <c:v>1111.900564800686</c:v>
                </c:pt>
                <c:pt idx="10">
                  <c:v>-694.7419170423309</c:v>
                </c:pt>
                <c:pt idx="11">
                  <c:v>-626.56015885507804</c:v>
                </c:pt>
                <c:pt idx="12">
                  <c:v>1226.3674544999958</c:v>
                </c:pt>
                <c:pt idx="13">
                  <c:v>-7940.2858200000046</c:v>
                </c:pt>
                <c:pt idx="14">
                  <c:v>-7634.1000000000058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7-4895-89EB-91B5CDC19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00896"/>
        <c:axId val="168097664"/>
      </c:lineChart>
      <c:catAx>
        <c:axId val="1680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097664"/>
        <c:crossesAt val="0"/>
        <c:auto val="1"/>
        <c:lblAlgn val="ctr"/>
        <c:lblOffset val="100"/>
        <c:noMultiLvlLbl val="0"/>
      </c:catAx>
      <c:valAx>
        <c:axId val="168097664"/>
        <c:scaling>
          <c:orientation val="minMax"/>
          <c:max val="50000"/>
          <c:min val="-2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80008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900" baseline="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133350</xdr:rowOff>
    </xdr:from>
    <xdr:to>
      <xdr:col>8</xdr:col>
      <xdr:colOff>219075</xdr:colOff>
      <xdr:row>12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25</xdr:col>
      <xdr:colOff>447675</xdr:colOff>
      <xdr:row>1</xdr:row>
      <xdr:rowOff>76200</xdr:rowOff>
    </xdr:from>
    <xdr:to>
      <xdr:col>36</xdr:col>
      <xdr:colOff>0</xdr:colOff>
      <xdr:row>14</xdr:row>
      <xdr:rowOff>28575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9225" y="266700"/>
          <a:ext cx="6257925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142874</xdr:rowOff>
    </xdr:from>
    <xdr:to>
      <xdr:col>13</xdr:col>
      <xdr:colOff>342901</xdr:colOff>
      <xdr:row>12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12</xdr:row>
      <xdr:rowOff>38100</xdr:rowOff>
    </xdr:from>
    <xdr:to>
      <xdr:col>11</xdr:col>
      <xdr:colOff>504824</xdr:colOff>
      <xdr:row>31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95250</xdr:rowOff>
    </xdr:from>
    <xdr:to>
      <xdr:col>16</xdr:col>
      <xdr:colOff>590550</xdr:colOff>
      <xdr:row>16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8</xdr:row>
      <xdr:rowOff>119062</xdr:rowOff>
    </xdr:from>
    <xdr:to>
      <xdr:col>8</xdr:col>
      <xdr:colOff>457199</xdr:colOff>
      <xdr:row>23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E336D9-F4BD-409F-B073-A8B6F453E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0</xdr:rowOff>
    </xdr:from>
    <xdr:to>
      <xdr:col>18</xdr:col>
      <xdr:colOff>9525</xdr:colOff>
      <xdr:row>16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O/Desktop/BKP_Sandro_30_03_20/BKP_Ipea/Acad&#234;mico/Artigos/TD/FAT/Planilha%20Consolidada%20F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 Correntes"/>
      <sheetName val="Valores Constantes 2019"/>
      <sheetName val="Planilha Consolidada"/>
      <sheetName val="Graf_Vazamentos"/>
      <sheetName val="Graf_Desp_FAT"/>
      <sheetName val="Graf_SD"/>
      <sheetName val="Graf_AS"/>
      <sheetName val="Dep Espec."/>
      <sheetName val="Planilha_Patrim_FAT"/>
      <sheetName val="Graf_Patrim_FAT"/>
      <sheetName val="Graf_ResulOPer"/>
      <sheetName val="Graf_DesembBNDES"/>
      <sheetName val="Empregos_BNDES"/>
      <sheetName val="Plan_PassivBN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 t="str">
            <v>Indust. Extrativa</v>
          </cell>
          <cell r="B4">
            <v>1.1000000000000001</v>
          </cell>
        </row>
        <row r="5">
          <cell r="A5" t="str">
            <v>Agropec./Pesca</v>
          </cell>
          <cell r="B5">
            <v>10.5</v>
          </cell>
        </row>
        <row r="6">
          <cell r="A6" t="str">
            <v>Comércio/Serv.</v>
          </cell>
          <cell r="B6">
            <v>14.8</v>
          </cell>
        </row>
        <row r="7">
          <cell r="A7" t="str">
            <v>Ind.  Transf.</v>
          </cell>
          <cell r="B7">
            <v>10.6</v>
          </cell>
        </row>
        <row r="8">
          <cell r="A8" t="str">
            <v>Infraestrutura</v>
          </cell>
          <cell r="B8">
            <v>63</v>
          </cell>
        </row>
        <row r="10">
          <cell r="A10" t="str">
            <v>Sudeste</v>
          </cell>
          <cell r="B10">
            <v>30.1</v>
          </cell>
        </row>
        <row r="11">
          <cell r="A11" t="str">
            <v>Norte</v>
          </cell>
          <cell r="B11">
            <v>19.100000000000001</v>
          </cell>
        </row>
        <row r="12">
          <cell r="A12" t="str">
            <v>Nordeste</v>
          </cell>
          <cell r="B12">
            <v>13.9</v>
          </cell>
        </row>
        <row r="13">
          <cell r="A13" t="str">
            <v>Sul</v>
          </cell>
          <cell r="B13">
            <v>15.2</v>
          </cell>
        </row>
        <row r="14">
          <cell r="A14" t="str">
            <v>Inter-regional</v>
          </cell>
          <cell r="B14">
            <v>11.3</v>
          </cell>
        </row>
        <row r="15">
          <cell r="A15" t="str">
            <v>Centro-Oeste</v>
          </cell>
          <cell r="B15">
            <v>10.4</v>
          </cell>
        </row>
        <row r="17">
          <cell r="A17" t="str">
            <v>Público</v>
          </cell>
          <cell r="B17">
            <v>12.2</v>
          </cell>
        </row>
        <row r="18">
          <cell r="A18" t="str">
            <v>Privado</v>
          </cell>
          <cell r="B18">
            <v>87.8</v>
          </cell>
        </row>
        <row r="20">
          <cell r="A20" t="str">
            <v>Interna (TJLP/TLP)</v>
          </cell>
          <cell r="B20">
            <v>97.1</v>
          </cell>
        </row>
        <row r="21">
          <cell r="A21" t="str">
            <v>Externa (Cambial)</v>
          </cell>
          <cell r="B21">
            <v>2.9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0"/>
  <sheetViews>
    <sheetView tabSelected="1" zoomScaleNormal="100" workbookViewId="0"/>
  </sheetViews>
  <sheetFormatPr defaultRowHeight="15"/>
  <cols>
    <col min="1" max="1" width="38.28515625" bestFit="1" customWidth="1"/>
  </cols>
  <sheetData>
    <row r="3" spans="1:2">
      <c r="A3" t="s">
        <v>25</v>
      </c>
    </row>
    <row r="4" spans="1:2">
      <c r="A4" t="s">
        <v>6</v>
      </c>
      <c r="B4">
        <v>1</v>
      </c>
    </row>
    <row r="5" spans="1:2">
      <c r="A5" t="s">
        <v>5</v>
      </c>
      <c r="B5">
        <v>2</v>
      </c>
    </row>
    <row r="6" spans="1:2">
      <c r="A6" t="s">
        <v>4</v>
      </c>
      <c r="B6">
        <v>14</v>
      </c>
    </row>
    <row r="7" spans="1:2">
      <c r="A7" t="s">
        <v>7</v>
      </c>
      <c r="B7">
        <v>22</v>
      </c>
    </row>
    <row r="8" spans="1:2">
      <c r="A8" t="s">
        <v>3</v>
      </c>
      <c r="B8">
        <v>61</v>
      </c>
    </row>
    <row r="9" spans="1:2">
      <c r="A9" t="s">
        <v>26</v>
      </c>
    </row>
    <row r="10" spans="1:2">
      <c r="A10" t="s">
        <v>8</v>
      </c>
      <c r="B10" s="5">
        <v>36.1</v>
      </c>
    </row>
    <row r="11" spans="1:2">
      <c r="A11" t="s">
        <v>9</v>
      </c>
      <c r="B11" s="5">
        <v>19.2</v>
      </c>
    </row>
    <row r="12" spans="1:2">
      <c r="A12" t="s">
        <v>10</v>
      </c>
      <c r="B12" s="5">
        <v>17.3</v>
      </c>
    </row>
    <row r="13" spans="1:2">
      <c r="A13" t="s">
        <v>11</v>
      </c>
      <c r="B13" s="5">
        <v>10.5</v>
      </c>
    </row>
    <row r="14" spans="1:2">
      <c r="A14" t="s">
        <v>13</v>
      </c>
      <c r="B14" s="5">
        <v>8.6</v>
      </c>
    </row>
    <row r="15" spans="1:2">
      <c r="A15" t="s">
        <v>12</v>
      </c>
      <c r="B15" s="5">
        <v>8.1999999999999993</v>
      </c>
    </row>
    <row r="16" spans="1:2">
      <c r="B16" s="5"/>
    </row>
    <row r="17" spans="1:2">
      <c r="B17" s="5"/>
    </row>
    <row r="18" spans="1:2" s="2" customFormat="1"/>
    <row r="19" spans="1:2" s="2" customFormat="1"/>
    <row r="20" spans="1:2" s="2" customFormat="1"/>
    <row r="21" spans="1:2" s="2" customFormat="1"/>
    <row r="22" spans="1:2" s="2" customFormat="1"/>
    <row r="23" spans="1:2" s="2" customFormat="1"/>
    <row r="24" spans="1:2" s="2" customFormat="1"/>
    <row r="25" spans="1:2" s="2" customFormat="1"/>
    <row r="26" spans="1:2" s="2" customFormat="1"/>
    <row r="27" spans="1:2" s="2" customFormat="1"/>
    <row r="28" spans="1:2" s="2" customFormat="1"/>
    <row r="29" spans="1:2" s="2" customFormat="1"/>
    <row r="30" spans="1:2" s="2" customFormat="1"/>
    <row r="31" spans="1:2">
      <c r="A31" s="2"/>
    </row>
    <row r="32" spans="1:2">
      <c r="A32" s="2"/>
    </row>
    <row r="33" spans="1:3">
      <c r="A33" s="2"/>
    </row>
    <row r="34" spans="1:3">
      <c r="A34" s="2"/>
    </row>
    <row r="35" spans="1:3">
      <c r="A35" s="2"/>
    </row>
    <row r="36" spans="1:3">
      <c r="A36" s="2"/>
    </row>
    <row r="37" spans="1:3">
      <c r="A37" s="2"/>
    </row>
    <row r="38" spans="1:3">
      <c r="A38" s="2"/>
    </row>
    <row r="39" spans="1:3">
      <c r="A39" s="2"/>
    </row>
    <row r="40" spans="1:3">
      <c r="A40" s="2"/>
    </row>
    <row r="41" spans="1:3">
      <c r="A41" s="2"/>
    </row>
    <row r="42" spans="1:3">
      <c r="A42" s="2"/>
    </row>
    <row r="43" spans="1:3">
      <c r="A43" s="2"/>
    </row>
    <row r="45" spans="1:3">
      <c r="A45" s="2"/>
      <c r="C45" s="5"/>
    </row>
    <row r="46" spans="1:3">
      <c r="A46" s="2"/>
      <c r="C46" s="5"/>
    </row>
    <row r="47" spans="1:3">
      <c r="A47" s="2"/>
      <c r="C47" s="5"/>
    </row>
    <row r="48" spans="1:3">
      <c r="A48" s="2"/>
      <c r="C48" s="5"/>
    </row>
    <row r="49" spans="1:3">
      <c r="A49" s="2"/>
      <c r="C49" s="5"/>
    </row>
    <row r="50" spans="1:3">
      <c r="A50" s="2"/>
      <c r="C50" s="5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topLeftCell="B1" workbookViewId="0">
      <selection activeCell="P18" sqref="P18"/>
    </sheetView>
  </sheetViews>
  <sheetFormatPr defaultRowHeight="15"/>
  <cols>
    <col min="1" max="1" width="24.85546875" bestFit="1" customWidth="1"/>
  </cols>
  <sheetData>
    <row r="1" spans="1:18" ht="15.75" thickBot="1">
      <c r="A1" t="s">
        <v>28</v>
      </c>
      <c r="B1">
        <v>5.6899999999999999E-2</v>
      </c>
      <c r="C1">
        <v>3.1399999999999997E-2</v>
      </c>
      <c r="D1">
        <v>4.4600000000000001E-2</v>
      </c>
      <c r="E1">
        <v>5.8999999999999997E-2</v>
      </c>
      <c r="F1">
        <v>4.3099999999999999E-2</v>
      </c>
      <c r="G1">
        <v>5.91E-2</v>
      </c>
      <c r="H1">
        <v>6.5000000000000002E-2</v>
      </c>
      <c r="I1">
        <v>5.8400000000000001E-2</v>
      </c>
      <c r="J1">
        <v>5.91E-2</v>
      </c>
      <c r="K1">
        <v>6.4100000000000004E-2</v>
      </c>
      <c r="L1">
        <v>0.1067</v>
      </c>
      <c r="M1">
        <v>6.2899999999999998E-2</v>
      </c>
      <c r="N1">
        <v>2.9499999999999998E-2</v>
      </c>
      <c r="O1">
        <v>3.7499999999999999E-2</v>
      </c>
      <c r="P1">
        <v>4.3099999999999999E-2</v>
      </c>
    </row>
    <row r="2" spans="1:18">
      <c r="B2" s="4">
        <v>2005</v>
      </c>
      <c r="C2" s="4">
        <v>2006</v>
      </c>
      <c r="D2" s="4">
        <v>2007</v>
      </c>
      <c r="E2" s="4">
        <v>2008</v>
      </c>
      <c r="F2" s="4">
        <v>2009</v>
      </c>
      <c r="G2" s="4">
        <v>2010</v>
      </c>
      <c r="H2" s="4">
        <v>2011</v>
      </c>
      <c r="I2" s="4">
        <v>2012</v>
      </c>
      <c r="J2" s="4">
        <v>2013</v>
      </c>
      <c r="K2" s="3">
        <v>2014</v>
      </c>
      <c r="L2" s="3">
        <v>2015</v>
      </c>
      <c r="M2" s="3">
        <v>2016</v>
      </c>
      <c r="N2" s="3">
        <v>2017</v>
      </c>
      <c r="O2" s="3">
        <v>2018</v>
      </c>
      <c r="P2" s="3">
        <v>2019</v>
      </c>
    </row>
    <row r="4" spans="1:18">
      <c r="R4">
        <f>1.0375*1.0431</f>
        <v>1.0822162500000001</v>
      </c>
    </row>
    <row r="5" spans="1:18" ht="15.75" thickBot="1">
      <c r="A5" t="s">
        <v>27</v>
      </c>
      <c r="R5">
        <v>1.0375000000000001</v>
      </c>
    </row>
    <row r="6" spans="1:18">
      <c r="B6" s="4">
        <v>2005</v>
      </c>
      <c r="C6" s="4">
        <v>2006</v>
      </c>
      <c r="D6" s="4">
        <v>2007</v>
      </c>
      <c r="E6" s="4">
        <v>2008</v>
      </c>
      <c r="F6" s="4">
        <v>2009</v>
      </c>
      <c r="G6" s="4">
        <v>2010</v>
      </c>
      <c r="H6" s="4">
        <v>2011</v>
      </c>
      <c r="I6" s="4">
        <v>2012</v>
      </c>
      <c r="J6" s="4">
        <v>2013</v>
      </c>
      <c r="K6" s="3">
        <v>2014</v>
      </c>
      <c r="L6" s="3">
        <v>2015</v>
      </c>
      <c r="M6" s="3">
        <v>2016</v>
      </c>
      <c r="N6" s="3">
        <v>2017</v>
      </c>
      <c r="O6" s="3">
        <v>2018</v>
      </c>
      <c r="P6" s="3">
        <v>2019</v>
      </c>
      <c r="R6" s="10">
        <v>1.0430999999999999</v>
      </c>
    </row>
    <row r="7" spans="1:18">
      <c r="A7" t="s">
        <v>22</v>
      </c>
      <c r="B7" s="1">
        <v>14.285171999999998</v>
      </c>
      <c r="C7" s="1">
        <v>15.367381999999997</v>
      </c>
      <c r="D7" s="1">
        <v>16.016707999999998</v>
      </c>
      <c r="E7" s="1">
        <v>17.315359999999998</v>
      </c>
      <c r="F7" s="1">
        <v>16.882475999999997</v>
      </c>
      <c r="G7" s="1">
        <v>19.155116999999997</v>
      </c>
      <c r="H7" s="1">
        <v>20.994873999999996</v>
      </c>
      <c r="I7" s="1">
        <v>22.077083999999996</v>
      </c>
      <c r="J7" s="1">
        <v>23.375736</v>
      </c>
      <c r="K7" s="1">
        <v>21.968862999999999</v>
      </c>
      <c r="L7" s="1">
        <v>20.020885</v>
      </c>
      <c r="M7" s="1">
        <v>17.640022999999999</v>
      </c>
      <c r="N7">
        <v>17.856465</v>
      </c>
      <c r="O7" s="1">
        <v>18.880109999999998</v>
      </c>
      <c r="P7" s="1">
        <v>18.8</v>
      </c>
      <c r="R7" s="1">
        <v>1.0822099999999999</v>
      </c>
    </row>
    <row r="8" spans="1:18">
      <c r="A8" t="s">
        <v>23</v>
      </c>
      <c r="B8" s="1">
        <v>44.952346249601248</v>
      </c>
      <c r="C8" s="1">
        <v>50.633049487387488</v>
      </c>
      <c r="D8" s="1">
        <v>39.567214549058811</v>
      </c>
      <c r="E8" s="1">
        <v>30.463806528203612</v>
      </c>
      <c r="F8" s="1">
        <v>18.885152251285231</v>
      </c>
      <c r="G8" s="1">
        <v>13.535047656122174</v>
      </c>
      <c r="H8" s="1">
        <v>14.259894506912765</v>
      </c>
      <c r="I8" s="1">
        <v>12.156836119347803</v>
      </c>
      <c r="J8" s="1">
        <v>11.74953495208368</v>
      </c>
      <c r="K8" s="1">
        <v>9.8713834591065979</v>
      </c>
      <c r="L8" s="1">
        <v>10.450063717764895</v>
      </c>
      <c r="M8" s="1">
        <v>7.1792729189999989</v>
      </c>
      <c r="N8" s="1">
        <v>5.0863869999999993</v>
      </c>
      <c r="O8" s="1">
        <v>5.2154999999999996</v>
      </c>
      <c r="P8" s="1">
        <v>2</v>
      </c>
    </row>
    <row r="9" spans="1:18">
      <c r="A9" t="s">
        <v>24</v>
      </c>
      <c r="B9" s="1">
        <v>15.9</v>
      </c>
      <c r="C9" s="1">
        <v>16.3</v>
      </c>
      <c r="D9" s="1">
        <v>17.2</v>
      </c>
      <c r="E9" s="1">
        <v>18.399999999999999</v>
      </c>
      <c r="F9" s="1">
        <v>18</v>
      </c>
      <c r="G9" s="1">
        <v>19.8</v>
      </c>
      <c r="H9" s="1">
        <v>20.3</v>
      </c>
      <c r="I9" s="1">
        <v>20.100000000000001</v>
      </c>
      <c r="J9" s="1">
        <v>20.6</v>
      </c>
      <c r="K9" s="1">
        <v>19.600000000000001</v>
      </c>
      <c r="L9" s="1">
        <v>17.600000000000001</v>
      </c>
      <c r="M9" s="1">
        <v>16.399999999999999</v>
      </c>
      <c r="N9" s="1">
        <v>15.7</v>
      </c>
      <c r="O9">
        <v>15.8</v>
      </c>
      <c r="P9">
        <v>15.8</v>
      </c>
    </row>
    <row r="10" spans="1:18" ht="15.75" thickBot="1"/>
    <row r="11" spans="1:18">
      <c r="B11" s="4"/>
      <c r="C11" s="4"/>
      <c r="D11" s="4"/>
      <c r="E11" s="4"/>
      <c r="F11" s="4"/>
      <c r="G11" s="4"/>
      <c r="H11" s="4"/>
      <c r="I11" s="4"/>
      <c r="J11" s="4"/>
      <c r="K11" s="3"/>
      <c r="L11" s="3"/>
      <c r="M11" s="3"/>
      <c r="N11" s="3"/>
      <c r="O11" s="3"/>
      <c r="P11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2"/>
  <sheetViews>
    <sheetView workbookViewId="0">
      <selection activeCell="S20" sqref="S20"/>
    </sheetView>
  </sheetViews>
  <sheetFormatPr defaultRowHeight="15"/>
  <cols>
    <col min="2" max="2" width="16.85546875" customWidth="1"/>
    <col min="3" max="14" width="6.5703125" bestFit="1" customWidth="1"/>
    <col min="15" max="15" width="6.5703125" customWidth="1"/>
  </cols>
  <sheetData>
    <row r="1" spans="17:22">
      <c r="Q1" s="13"/>
      <c r="R1" s="10"/>
      <c r="S1" s="10"/>
      <c r="T1" s="10"/>
      <c r="U1" s="10"/>
      <c r="V1" s="10"/>
    </row>
    <row r="2" spans="17:22">
      <c r="Q2" s="14"/>
      <c r="R2" s="15"/>
      <c r="S2" s="15"/>
      <c r="T2" s="15"/>
      <c r="U2" s="16"/>
      <c r="V2" s="15"/>
    </row>
    <row r="3" spans="17:22">
      <c r="Q3" s="14"/>
      <c r="R3" s="15"/>
      <c r="S3" s="15"/>
      <c r="T3" s="15"/>
      <c r="U3" s="16"/>
      <c r="V3" s="15"/>
    </row>
    <row r="4" spans="17:22">
      <c r="Q4" s="14"/>
      <c r="R4" s="15"/>
      <c r="S4" s="15"/>
      <c r="T4" s="15"/>
      <c r="U4" s="16"/>
      <c r="V4" s="15"/>
    </row>
    <row r="5" spans="17:22">
      <c r="Q5" s="14"/>
      <c r="R5" s="15"/>
      <c r="S5" s="15"/>
      <c r="T5" s="15"/>
      <c r="U5" s="16"/>
      <c r="V5" s="15"/>
    </row>
    <row r="6" spans="17:22">
      <c r="Q6" s="14"/>
      <c r="R6" s="15"/>
      <c r="S6" s="15"/>
      <c r="T6" s="15"/>
      <c r="U6" s="16"/>
      <c r="V6" s="15"/>
    </row>
    <row r="7" spans="17:22">
      <c r="Q7" s="14"/>
      <c r="R7" s="15"/>
      <c r="S7" s="15"/>
      <c r="T7" s="15"/>
      <c r="U7" s="16"/>
      <c r="V7" s="15"/>
    </row>
    <row r="8" spans="17:22">
      <c r="Q8" s="14"/>
      <c r="R8" s="15"/>
      <c r="S8" s="15"/>
      <c r="T8" s="15"/>
      <c r="U8" s="16"/>
      <c r="V8" s="15"/>
    </row>
    <row r="9" spans="17:22">
      <c r="Q9" s="14"/>
      <c r="R9" s="15"/>
      <c r="S9" s="15"/>
      <c r="T9" s="15"/>
      <c r="U9" s="16"/>
      <c r="V9" s="15"/>
    </row>
    <row r="10" spans="17:22">
      <c r="Q10" s="14"/>
      <c r="R10" s="15"/>
      <c r="S10" s="15"/>
      <c r="T10" s="15"/>
      <c r="U10" s="16"/>
      <c r="V10" s="15"/>
    </row>
    <row r="11" spans="17:22">
      <c r="Q11" s="17"/>
      <c r="R11" s="15"/>
      <c r="S11" s="15"/>
      <c r="T11" s="15"/>
      <c r="U11" s="16"/>
      <c r="V11" s="15"/>
    </row>
    <row r="12" spans="17:22">
      <c r="Q12" s="17"/>
      <c r="R12" s="15"/>
      <c r="S12" s="15"/>
      <c r="T12" s="15"/>
      <c r="U12" s="16"/>
      <c r="V12" s="15"/>
    </row>
    <row r="13" spans="17:22">
      <c r="Q13" s="17"/>
      <c r="R13" s="15"/>
      <c r="S13" s="15"/>
      <c r="T13" s="15"/>
      <c r="U13" s="16"/>
      <c r="V13" s="15"/>
    </row>
    <row r="14" spans="17:22">
      <c r="Q14" s="17"/>
      <c r="R14" s="18"/>
      <c r="S14" s="18"/>
      <c r="T14" s="18"/>
      <c r="U14" s="16"/>
      <c r="V14" s="15"/>
    </row>
    <row r="15" spans="17:22">
      <c r="Q15" s="17"/>
      <c r="R15" s="18"/>
      <c r="S15" s="18"/>
      <c r="T15" s="18"/>
      <c r="U15" s="16"/>
      <c r="V15" s="15"/>
    </row>
    <row r="16" spans="17:22">
      <c r="Q16" s="17"/>
      <c r="R16" s="18"/>
      <c r="S16" s="18"/>
      <c r="T16" s="18"/>
      <c r="U16" s="16"/>
      <c r="V16" s="15"/>
    </row>
    <row r="17" spans="2:22">
      <c r="Q17" s="17"/>
      <c r="R17" s="18"/>
      <c r="S17" s="18"/>
      <c r="T17" s="18"/>
      <c r="U17" s="19"/>
      <c r="V17" s="18"/>
    </row>
    <row r="18" spans="2:22">
      <c r="B18" s="6"/>
      <c r="C18" s="7">
        <v>2005</v>
      </c>
      <c r="D18" s="7">
        <v>2006</v>
      </c>
      <c r="E18" s="7">
        <v>2007</v>
      </c>
      <c r="F18" s="7">
        <v>2008</v>
      </c>
      <c r="G18" s="7">
        <v>2009</v>
      </c>
      <c r="H18" s="7">
        <v>2010</v>
      </c>
      <c r="I18" s="7">
        <v>2011</v>
      </c>
      <c r="J18" s="7">
        <v>2012</v>
      </c>
      <c r="K18" s="7">
        <v>2013</v>
      </c>
      <c r="L18" s="6">
        <v>2014</v>
      </c>
      <c r="M18" s="6">
        <v>2015</v>
      </c>
      <c r="N18" s="6">
        <v>2016</v>
      </c>
      <c r="O18" s="6">
        <v>2017</v>
      </c>
      <c r="P18" s="6">
        <v>2018</v>
      </c>
      <c r="Q18" s="12">
        <v>2019</v>
      </c>
    </row>
    <row r="19" spans="2:22">
      <c r="B19" s="6" t="s">
        <v>2</v>
      </c>
      <c r="C19" s="8">
        <v>56.605463502015226</v>
      </c>
      <c r="D19" s="8">
        <v>56.217303822937623</v>
      </c>
      <c r="E19" s="8">
        <v>57.396449704142007</v>
      </c>
      <c r="F19" s="8">
        <v>59.082144234477433</v>
      </c>
      <c r="G19" s="8">
        <v>62.089552238805965</v>
      </c>
      <c r="H19" s="8">
        <v>64.837318698549595</v>
      </c>
      <c r="I19" s="8">
        <v>67.628945342571214</v>
      </c>
      <c r="J19" s="8">
        <v>68.98710865561695</v>
      </c>
      <c r="K19" s="8">
        <v>75.028206092515987</v>
      </c>
      <c r="L19" s="9">
        <v>76.959706959706963</v>
      </c>
      <c r="M19" s="9">
        <v>79.484386347131448</v>
      </c>
      <c r="N19" s="9">
        <v>80.535190615835774</v>
      </c>
      <c r="O19" s="9">
        <v>81.508017741385203</v>
      </c>
      <c r="P19" s="9">
        <v>85.1</v>
      </c>
      <c r="Q19" s="9">
        <v>88.1</v>
      </c>
    </row>
    <row r="20" spans="2:22">
      <c r="B20" s="6" t="s">
        <v>0</v>
      </c>
      <c r="C20" s="8">
        <v>31.482310792655614</v>
      </c>
      <c r="D20" s="8">
        <v>37.464788732394368</v>
      </c>
      <c r="E20" s="8">
        <v>35.428994082840234</v>
      </c>
      <c r="F20" s="8">
        <v>29.61820285383725</v>
      </c>
      <c r="G20" s="8">
        <v>25.67164179104477</v>
      </c>
      <c r="H20" s="8">
        <v>21.599372794982362</v>
      </c>
      <c r="I20" s="8">
        <v>18.013856812933028</v>
      </c>
      <c r="J20" s="8">
        <v>14.953959484346225</v>
      </c>
      <c r="K20" s="8">
        <v>13.087626927416318</v>
      </c>
      <c r="L20" s="9">
        <v>10.366300366300369</v>
      </c>
      <c r="M20" s="9">
        <v>8.1336238198983288</v>
      </c>
      <c r="N20" s="9">
        <v>7.3313782991202352</v>
      </c>
      <c r="O20" s="9">
        <v>5.6977140907540091</v>
      </c>
      <c r="P20" s="9">
        <v>4.5999999999999996</v>
      </c>
      <c r="Q20" s="9">
        <v>3.2</v>
      </c>
    </row>
    <row r="21" spans="2:22">
      <c r="B21" s="6" t="s">
        <v>14</v>
      </c>
      <c r="C21" s="8">
        <v>11.912225705329154</v>
      </c>
      <c r="D21" s="8">
        <v>6.3179074446680081</v>
      </c>
      <c r="E21" s="8">
        <v>7.1745562130177509</v>
      </c>
      <c r="F21" s="8">
        <v>11.299652911685307</v>
      </c>
      <c r="G21" s="8">
        <v>12.238805970149253</v>
      </c>
      <c r="H21" s="8">
        <v>13.563308506468053</v>
      </c>
      <c r="I21" s="8">
        <v>14.357197844495767</v>
      </c>
      <c r="J21" s="8">
        <v>16.058931860036832</v>
      </c>
      <c r="K21" s="8">
        <v>11.884166980067693</v>
      </c>
      <c r="L21" s="9">
        <v>12.673992673992677</v>
      </c>
      <c r="M21" s="9">
        <v>12.381989832970223</v>
      </c>
      <c r="N21" s="9">
        <v>12.133431085043989</v>
      </c>
      <c r="O21" s="9">
        <v>12.7942681678608</v>
      </c>
      <c r="P21" s="9">
        <v>10.3</v>
      </c>
      <c r="Q21" s="9">
        <v>8.6999999999999993</v>
      </c>
    </row>
    <row r="22" spans="2:22">
      <c r="R22" s="1"/>
      <c r="S22" s="1"/>
      <c r="T22" s="1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V15"/>
  <sheetViews>
    <sheetView workbookViewId="0"/>
  </sheetViews>
  <sheetFormatPr defaultRowHeight="15"/>
  <cols>
    <col min="3" max="3" width="22.85546875" bestFit="1" customWidth="1"/>
    <col min="5" max="5" width="10.140625" bestFit="1" customWidth="1"/>
    <col min="6" max="13" width="10.140625" customWidth="1"/>
    <col min="14" max="14" width="10.85546875" bestFit="1" customWidth="1"/>
    <col min="15" max="15" width="10.140625" customWidth="1"/>
  </cols>
  <sheetData>
    <row r="2" spans="3:22">
      <c r="D2">
        <v>2005</v>
      </c>
      <c r="E2">
        <v>2006</v>
      </c>
      <c r="F2">
        <v>2007</v>
      </c>
      <c r="G2">
        <v>2008</v>
      </c>
      <c r="H2">
        <v>2009</v>
      </c>
      <c r="I2">
        <v>2010</v>
      </c>
      <c r="J2">
        <v>2011</v>
      </c>
      <c r="K2">
        <v>2012</v>
      </c>
      <c r="L2">
        <v>2013</v>
      </c>
      <c r="M2">
        <v>2014</v>
      </c>
      <c r="N2">
        <v>2015</v>
      </c>
      <c r="O2">
        <v>2016</v>
      </c>
      <c r="P2">
        <v>2017</v>
      </c>
      <c r="Q2">
        <v>2018</v>
      </c>
      <c r="R2">
        <v>2019</v>
      </c>
    </row>
    <row r="3" spans="3:22">
      <c r="C3" t="s">
        <v>15</v>
      </c>
      <c r="D3" s="1">
        <v>8.9788360090759962</v>
      </c>
      <c r="E3" s="1">
        <v>10.183278747986389</v>
      </c>
      <c r="F3" s="1">
        <v>12.298422912184433</v>
      </c>
      <c r="G3" s="1">
        <v>9.1116288127402694</v>
      </c>
      <c r="H3" s="1">
        <v>7.1457945907359184</v>
      </c>
      <c r="I3" s="1">
        <v>12.003045431943157</v>
      </c>
      <c r="J3" s="1">
        <v>9.7646384753515374</v>
      </c>
      <c r="K3" s="1">
        <v>7.2914177096654704</v>
      </c>
      <c r="L3" s="1">
        <v>7.7522591468755548</v>
      </c>
      <c r="M3" s="1">
        <v>7.5552399115842217</v>
      </c>
      <c r="N3" s="1">
        <v>3.3305214517905593</v>
      </c>
      <c r="O3" s="1">
        <v>6.2976524192591112</v>
      </c>
      <c r="P3" s="1">
        <v>7.243200997790245</v>
      </c>
      <c r="Q3">
        <v>9.9</v>
      </c>
      <c r="R3">
        <v>14.4</v>
      </c>
    </row>
    <row r="4" spans="3:22">
      <c r="C4" t="s">
        <v>16</v>
      </c>
      <c r="D4" s="1">
        <v>8.8862471208856526</v>
      </c>
      <c r="E4" s="1">
        <v>3.0676253773856645</v>
      </c>
      <c r="F4" s="1">
        <v>3.9590036121035075</v>
      </c>
      <c r="G4" s="1">
        <v>12.921664370667957</v>
      </c>
      <c r="H4" s="1">
        <v>33.626720947254888</v>
      </c>
      <c r="I4" s="1">
        <v>42.932211817805936</v>
      </c>
      <c r="J4" s="1">
        <v>47.23330975343535</v>
      </c>
      <c r="K4" s="1">
        <v>50.026765061461809</v>
      </c>
      <c r="L4" s="1">
        <v>50.255804348354246</v>
      </c>
      <c r="M4" s="1">
        <v>53.205983910517205</v>
      </c>
      <c r="N4" s="1">
        <v>52.041802111597669</v>
      </c>
      <c r="O4" s="1">
        <v>45.882488563419379</v>
      </c>
      <c r="P4" s="1">
        <v>43.62104719561691</v>
      </c>
      <c r="Q4">
        <v>38.299999999999997</v>
      </c>
      <c r="R4">
        <v>27.4</v>
      </c>
    </row>
    <row r="5" spans="3:22">
      <c r="C5" t="s">
        <v>20</v>
      </c>
      <c r="D5" s="1">
        <v>49.548200517811921</v>
      </c>
      <c r="E5" s="1">
        <v>52.233376361522133</v>
      </c>
      <c r="F5" s="1">
        <v>51.059945127607918</v>
      </c>
      <c r="G5" s="1">
        <v>41.015672895915529</v>
      </c>
      <c r="H5" s="1">
        <v>30.978473125677326</v>
      </c>
      <c r="I5" s="1">
        <v>23.546726069589578</v>
      </c>
      <c r="J5" s="1">
        <v>22.858203723916741</v>
      </c>
      <c r="K5" s="1">
        <v>21.829807752783076</v>
      </c>
      <c r="L5" s="1">
        <v>21.768751846126111</v>
      </c>
      <c r="M5" s="1">
        <v>21.599737351790147</v>
      </c>
      <c r="N5" s="1">
        <v>22.956881497998548</v>
      </c>
      <c r="O5" s="1">
        <v>25.721235059397173</v>
      </c>
      <c r="P5" s="1">
        <v>28.677708909450761</v>
      </c>
      <c r="Q5">
        <v>36.4</v>
      </c>
      <c r="R5">
        <v>42.6</v>
      </c>
    </row>
    <row r="6" spans="3:22">
      <c r="C6" t="s">
        <v>18</v>
      </c>
      <c r="D6" s="1">
        <v>12.828133305137539</v>
      </c>
      <c r="E6" s="1">
        <v>13.04927616629506</v>
      </c>
      <c r="F6" s="1">
        <v>13.083019165860687</v>
      </c>
      <c r="G6" s="1">
        <v>10.113814218843538</v>
      </c>
      <c r="H6" s="1">
        <v>7.3084811694811362</v>
      </c>
      <c r="I6" s="1">
        <v>5.2777772718248368</v>
      </c>
      <c r="J6" s="1">
        <v>4.7302769090914909</v>
      </c>
      <c r="K6" s="1">
        <v>4.2787759352047914</v>
      </c>
      <c r="L6" s="1">
        <v>4.0685742344091054</v>
      </c>
      <c r="M6" s="1">
        <v>3.6245224966627494</v>
      </c>
      <c r="N6" s="1">
        <v>3.4003707385218815</v>
      </c>
      <c r="O6" s="1">
        <v>3.5125825214350281</v>
      </c>
      <c r="P6" s="1">
        <v>2.9927943775165211</v>
      </c>
      <c r="Q6">
        <v>2.5</v>
      </c>
      <c r="R6">
        <v>2.8</v>
      </c>
    </row>
    <row r="7" spans="3:22">
      <c r="C7" t="s">
        <v>17</v>
      </c>
      <c r="D7" s="1">
        <v>19.758583047088877</v>
      </c>
      <c r="E7" s="1">
        <v>21.46644334681076</v>
      </c>
      <c r="F7" s="1">
        <v>19.599609182243455</v>
      </c>
      <c r="G7" s="1">
        <v>26.837219701832716</v>
      </c>
      <c r="H7" s="1">
        <v>20.940530166850735</v>
      </c>
      <c r="I7" s="1">
        <v>16.240239408836491</v>
      </c>
      <c r="J7" s="1">
        <v>15.413571138204876</v>
      </c>
      <c r="K7" s="1">
        <v>16.573233540884853</v>
      </c>
      <c r="L7" s="1">
        <v>16.154610424234981</v>
      </c>
      <c r="M7" s="1">
        <v>14.014516329445668</v>
      </c>
      <c r="N7" s="1">
        <v>18.053891411224239</v>
      </c>
      <c r="O7" s="1">
        <v>18.58604143648931</v>
      </c>
      <c r="P7" s="1">
        <v>17.46524851962555</v>
      </c>
      <c r="Q7">
        <v>12.9</v>
      </c>
      <c r="R7">
        <v>12.8</v>
      </c>
    </row>
    <row r="8" spans="3:22">
      <c r="C8" t="s">
        <v>19</v>
      </c>
      <c r="D8" s="1">
        <f>SUM(D3:D7)</f>
        <v>99.999999999999986</v>
      </c>
      <c r="E8" s="1">
        <f t="shared" ref="E8:R8" si="0">SUM(E3:E7)</f>
        <v>100.00000000000001</v>
      </c>
      <c r="F8" s="1">
        <f t="shared" si="0"/>
        <v>100</v>
      </c>
      <c r="G8" s="1">
        <f t="shared" si="0"/>
        <v>100</v>
      </c>
      <c r="H8" s="1">
        <f t="shared" si="0"/>
        <v>100</v>
      </c>
      <c r="I8" s="1">
        <f t="shared" si="0"/>
        <v>99.999999999999986</v>
      </c>
      <c r="J8" s="1">
        <f t="shared" si="0"/>
        <v>99.999999999999986</v>
      </c>
      <c r="K8" s="1">
        <f t="shared" si="0"/>
        <v>100</v>
      </c>
      <c r="L8" s="1">
        <f t="shared" si="0"/>
        <v>100</v>
      </c>
      <c r="M8" s="1">
        <f t="shared" si="0"/>
        <v>100</v>
      </c>
      <c r="N8" s="1">
        <f t="shared" si="0"/>
        <v>99.783467211132901</v>
      </c>
      <c r="O8" s="1">
        <f t="shared" si="0"/>
        <v>100</v>
      </c>
      <c r="P8" s="1">
        <f t="shared" si="0"/>
        <v>99.999999999999986</v>
      </c>
      <c r="Q8" s="1">
        <f t="shared" si="0"/>
        <v>100</v>
      </c>
      <c r="R8" s="1">
        <f t="shared" si="0"/>
        <v>100</v>
      </c>
    </row>
    <row r="11" spans="3:22"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3:22"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3:22"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3:22"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3:22"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9:R29"/>
  <sheetViews>
    <sheetView zoomScaleNormal="100" workbookViewId="0">
      <selection activeCell="L25" sqref="L25"/>
    </sheetView>
  </sheetViews>
  <sheetFormatPr defaultRowHeight="12.75"/>
  <cols>
    <col min="1" max="2" width="7" style="21" bestFit="1" customWidth="1"/>
    <col min="3" max="3" width="15.28515625" style="21" bestFit="1" customWidth="1"/>
    <col min="4" max="4" width="8.140625" style="21" bestFit="1" customWidth="1"/>
    <col min="5" max="10" width="7" style="21" bestFit="1" customWidth="1"/>
    <col min="11" max="11" width="6.140625" style="21" bestFit="1" customWidth="1"/>
    <col min="12" max="12" width="6.7109375" style="21" bestFit="1" customWidth="1"/>
    <col min="13" max="13" width="7.5703125" style="21" bestFit="1" customWidth="1"/>
    <col min="14" max="14" width="6.140625" style="21" bestFit="1" customWidth="1"/>
    <col min="15" max="16" width="7.5703125" style="21" bestFit="1" customWidth="1"/>
    <col min="17" max="18" width="9.28515625" style="11" bestFit="1" customWidth="1"/>
    <col min="19" max="16384" width="9.140625" style="21"/>
  </cols>
  <sheetData>
    <row r="19" spans="3:18">
      <c r="C19" s="20"/>
      <c r="D19" s="20">
        <v>2005</v>
      </c>
      <c r="E19" s="20">
        <v>2006</v>
      </c>
      <c r="F19" s="20">
        <v>2007</v>
      </c>
      <c r="G19" s="20">
        <v>2008</v>
      </c>
      <c r="H19" s="20">
        <v>2009</v>
      </c>
      <c r="I19" s="20">
        <v>2010</v>
      </c>
      <c r="J19" s="20">
        <v>2011</v>
      </c>
      <c r="K19" s="20">
        <v>2012</v>
      </c>
      <c r="L19" s="20">
        <v>2013</v>
      </c>
      <c r="M19" s="20">
        <v>2014</v>
      </c>
      <c r="N19" s="20">
        <v>2015</v>
      </c>
      <c r="O19" s="20">
        <v>2016</v>
      </c>
      <c r="P19" s="20">
        <v>2017</v>
      </c>
      <c r="Q19" s="20">
        <v>2018</v>
      </c>
      <c r="R19" s="20">
        <v>2019</v>
      </c>
    </row>
    <row r="20" spans="3:18">
      <c r="C20" s="20" t="s">
        <v>1</v>
      </c>
      <c r="D20" s="22">
        <v>36525.861727104028</v>
      </c>
      <c r="E20" s="22">
        <v>28094.457617144948</v>
      </c>
      <c r="F20" s="22">
        <v>21042.537613639302</v>
      </c>
      <c r="G20" s="22">
        <v>26690.937252485786</v>
      </c>
      <c r="H20" s="22">
        <v>9165.8499081592308</v>
      </c>
      <c r="I20" s="22">
        <v>16117.526817952232</v>
      </c>
      <c r="J20" s="22">
        <v>20680.082040330712</v>
      </c>
      <c r="K20" s="22">
        <v>8958.5328182150733</v>
      </c>
      <c r="L20" s="22">
        <v>-6936.3762061899724</v>
      </c>
      <c r="M20" s="22">
        <v>-14023.886237476356</v>
      </c>
      <c r="N20" s="22">
        <v>6647.9352190600912</v>
      </c>
      <c r="O20" s="22">
        <v>-12800.432470278931</v>
      </c>
      <c r="P20" s="22">
        <v>-8792.30900176875</v>
      </c>
      <c r="Q20" s="22">
        <v>12183.16098088125</v>
      </c>
      <c r="R20" s="22">
        <v>11570.009695000004</v>
      </c>
    </row>
    <row r="21" spans="3:18">
      <c r="C21" s="20" t="s">
        <v>21</v>
      </c>
      <c r="D21" s="22">
        <v>47345.813312507031</v>
      </c>
      <c r="E21" s="22">
        <v>39390.740032299138</v>
      </c>
      <c r="F21" s="22">
        <v>32748.373897429919</v>
      </c>
      <c r="G21" s="22">
        <v>39394.630475916245</v>
      </c>
      <c r="H21" s="22">
        <v>21080.635141300205</v>
      </c>
      <c r="I21" s="22">
        <v>30416.477505773422</v>
      </c>
      <c r="J21" s="22">
        <v>34275.698090099759</v>
      </c>
      <c r="K21" s="22">
        <v>23415.478108500305</v>
      </c>
      <c r="L21" s="22">
        <v>7450.8302309635674</v>
      </c>
      <c r="M21" s="22">
        <v>-499.21893796863151</v>
      </c>
      <c r="N21" s="22">
        <v>19495.928346685017</v>
      </c>
      <c r="O21" s="22">
        <v>5004.8235772491098</v>
      </c>
      <c r="P21" s="22">
        <v>10241.287242078397</v>
      </c>
      <c r="Q21" s="22">
        <v>32195.034480881248</v>
      </c>
      <c r="R21" s="22">
        <v>27670.009695000004</v>
      </c>
    </row>
    <row r="22" spans="3:18">
      <c r="C22" s="20" t="s">
        <v>29</v>
      </c>
      <c r="D22" s="22">
        <v>20713.477616795084</v>
      </c>
      <c r="E22" s="22">
        <v>13322.526397000354</v>
      </c>
      <c r="F22" s="22">
        <v>4869.2856952854454</v>
      </c>
      <c r="G22" s="22">
        <v>8395.1446383723523</v>
      </c>
      <c r="H22" s="22">
        <v>-4489.8190614168707</v>
      </c>
      <c r="I22" s="22">
        <v>-724.57394329827002</v>
      </c>
      <c r="J22" s="22">
        <v>936.5717200223844</v>
      </c>
      <c r="K22" s="22">
        <v>4504.746981432454</v>
      </c>
      <c r="L22" s="22">
        <v>-14601.767773174826</v>
      </c>
      <c r="M22" s="22">
        <v>1111.900564800686</v>
      </c>
      <c r="N22" s="22">
        <v>-694.7419170423309</v>
      </c>
      <c r="O22" s="22">
        <v>-626.56015885507804</v>
      </c>
      <c r="P22" s="22">
        <v>1226.3674544999958</v>
      </c>
      <c r="Q22" s="22">
        <v>-7940.2858200000046</v>
      </c>
      <c r="R22" s="22">
        <v>-7634.1000000000058</v>
      </c>
    </row>
    <row r="24" spans="3:18" s="23" customFormat="1">
      <c r="Q24" s="11"/>
      <c r="R24" s="11"/>
    </row>
    <row r="25" spans="3:18" s="23" customFormat="1">
      <c r="Q25" s="11"/>
      <c r="R25" s="11"/>
    </row>
    <row r="26" spans="3:18" s="23" customFormat="1">
      <c r="Q26" s="11"/>
      <c r="R26" s="11"/>
    </row>
    <row r="27" spans="3:18" s="23" customFormat="1">
      <c r="Q27" s="11"/>
      <c r="R27" s="11"/>
    </row>
    <row r="28" spans="3:18" s="23" customFormat="1">
      <c r="Q28" s="11"/>
      <c r="R28" s="11"/>
    </row>
    <row r="29" spans="3:18" s="23" customFormat="1">
      <c r="Q29" s="11"/>
      <c r="R29" s="1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Gráfico_1</vt:lpstr>
      <vt:lpstr>Gráfico_2</vt:lpstr>
      <vt:lpstr>Gráfico_3</vt:lpstr>
      <vt:lpstr>Gráfico_4</vt:lpstr>
      <vt:lpstr>Gráfico_5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silva</dc:creator>
  <cp:lastModifiedBy>SANDRO</cp:lastModifiedBy>
  <dcterms:created xsi:type="dcterms:W3CDTF">2017-10-29T22:50:26Z</dcterms:created>
  <dcterms:modified xsi:type="dcterms:W3CDTF">2020-12-04T02:16:02Z</dcterms:modified>
</cp:coreProperties>
</file>